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35"/>
  </bookViews>
  <sheets>
    <sheet name="三校联考" sheetId="47" r:id="rId1"/>
  </sheets>
  <calcPr calcId="144525" concurrentCalc="0"/>
</workbook>
</file>

<file path=xl/sharedStrings.xml><?xml version="1.0" encoding="utf-8"?>
<sst xmlns="http://schemas.openxmlformats.org/spreadsheetml/2006/main" count="175" uniqueCount="76">
  <si>
    <t>2021—2022学年第二学期小学部期中学科知识竞赛质量分析</t>
  </si>
  <si>
    <t>一、数据对比</t>
  </si>
  <si>
    <t>2021—2022学年第二学期小学部期中学科知识竞赛一分两率表</t>
  </si>
  <si>
    <t>班级</t>
  </si>
  <si>
    <t>语文</t>
  </si>
  <si>
    <t>教师</t>
  </si>
  <si>
    <t>期中学科竞赛平均分</t>
  </si>
  <si>
    <t>新华平均分</t>
  </si>
  <si>
    <t>与新华对比</t>
  </si>
  <si>
    <t>学校标准</t>
  </si>
  <si>
    <t>是否达标</t>
  </si>
  <si>
    <t>金狮优秀率（%）</t>
  </si>
  <si>
    <t>新华优秀率（%）</t>
  </si>
  <si>
    <t>及格率（%）</t>
  </si>
  <si>
    <t>金狮及格率（%）</t>
  </si>
  <si>
    <t>新华及格率（%）</t>
  </si>
  <si>
    <t>一年（1）班</t>
  </si>
  <si>
    <t>唐荣花</t>
  </si>
  <si>
    <t>否</t>
  </si>
  <si>
    <t>一年（2）班</t>
  </si>
  <si>
    <t>庞肖云</t>
  </si>
  <si>
    <t>一年（3）班</t>
  </si>
  <si>
    <t>曾美华</t>
  </si>
  <si>
    <t>一年（4）班</t>
  </si>
  <si>
    <t>孙楚运</t>
  </si>
  <si>
    <t>一年（5）班</t>
  </si>
  <si>
    <t>唐春艳</t>
  </si>
  <si>
    <t>一年（6）班</t>
  </si>
  <si>
    <t>邵相茹</t>
  </si>
  <si>
    <t>二年（1）班</t>
  </si>
  <si>
    <t>魏艳</t>
  </si>
  <si>
    <t>是</t>
  </si>
  <si>
    <t>二年（2）班</t>
  </si>
  <si>
    <t>卞智敏</t>
  </si>
  <si>
    <t>二年（3）班</t>
  </si>
  <si>
    <t>王玉云</t>
  </si>
  <si>
    <t>二年（4）班</t>
  </si>
  <si>
    <t>黄雅艺</t>
  </si>
  <si>
    <t>三年（1）班</t>
  </si>
  <si>
    <t>马惠宜</t>
  </si>
  <si>
    <t>三年（2）班</t>
  </si>
  <si>
    <t>四年（1）班</t>
  </si>
  <si>
    <t>王雯婷</t>
  </si>
  <si>
    <t>四年（2）班</t>
  </si>
  <si>
    <t>五年（1）班</t>
  </si>
  <si>
    <t>李丽萍</t>
  </si>
  <si>
    <t>五年（2）班</t>
  </si>
  <si>
    <t>六年（1）班</t>
  </si>
  <si>
    <t>杨玲</t>
  </si>
  <si>
    <t>数学</t>
  </si>
  <si>
    <t>优秀率（%）</t>
  </si>
  <si>
    <t>刘俊丽</t>
  </si>
  <si>
    <t>舒馨卉</t>
  </si>
  <si>
    <t>詹楚婷</t>
  </si>
  <si>
    <t>卢秀梅</t>
  </si>
  <si>
    <t>胡虹</t>
  </si>
  <si>
    <t>罗慧玲</t>
  </si>
  <si>
    <t>何丽林</t>
  </si>
  <si>
    <t>余苏田</t>
  </si>
  <si>
    <t>朱珍妮</t>
  </si>
  <si>
    <t>董春霞</t>
  </si>
  <si>
    <t>英语</t>
  </si>
  <si>
    <t>二 年（1）班</t>
  </si>
  <si>
    <t>何燕兰</t>
  </si>
  <si>
    <t>无数据</t>
  </si>
  <si>
    <t>二 年（2）班</t>
  </si>
  <si>
    <t>毕婉媚</t>
  </si>
  <si>
    <t>二 年（3）班</t>
  </si>
  <si>
    <t>姚杰怡</t>
  </si>
  <si>
    <t>二 年（4）班</t>
  </si>
  <si>
    <t>周敏</t>
  </si>
  <si>
    <t>宋文静</t>
  </si>
  <si>
    <t>二、数据分析</t>
  </si>
  <si>
    <r>
      <rPr>
        <sz val="18"/>
        <rFont val="宋体"/>
        <charset val="134"/>
        <scheme val="minor"/>
      </rPr>
      <t>1、本次期中考试全校48个评价指标当中，超过新华校区的有25个，占52%，低于新华校区的有23个，占48%。                                           2、按照年级对比分析：</t>
    </r>
    <r>
      <rPr>
        <sz val="18"/>
        <rFont val="Calibri"/>
        <charset val="134"/>
      </rPr>
      <t>①</t>
    </r>
    <r>
      <rPr>
        <sz val="18"/>
        <rFont val="宋体"/>
        <charset val="134"/>
        <scheme val="minor"/>
      </rPr>
      <t>四年级2个班语数英9个评价指标，有6个指标低于新华校区，占26%。</t>
    </r>
    <r>
      <rPr>
        <sz val="18"/>
        <rFont val="Calibri"/>
        <charset val="134"/>
      </rPr>
      <t>②</t>
    </r>
    <r>
      <rPr>
        <sz val="18"/>
        <rFont val="宋体"/>
        <charset val="134"/>
      </rPr>
      <t>一年级语文、数学两个学科</t>
    </r>
    <r>
      <rPr>
        <sz val="18"/>
        <rFont val="宋体"/>
        <charset val="134"/>
        <scheme val="minor"/>
      </rPr>
      <t>6个指标均低于新华校区，占26%。</t>
    </r>
    <r>
      <rPr>
        <sz val="18"/>
        <rFont val="Calibri"/>
        <charset val="134"/>
      </rPr>
      <t>③</t>
    </r>
    <r>
      <rPr>
        <sz val="18"/>
        <rFont val="宋体"/>
        <charset val="134"/>
        <scheme val="minor"/>
      </rPr>
      <t>表扬2/3/5年级，语数英学科当中有多个指标超过了新华校区，尤其是5年级比较好。                                                                                                   3、按照学科对比分析：</t>
    </r>
    <r>
      <rPr>
        <sz val="18"/>
        <rFont val="Calibri"/>
        <charset val="134"/>
      </rPr>
      <t>①</t>
    </r>
    <r>
      <rPr>
        <sz val="18"/>
        <rFont val="宋体"/>
        <charset val="134"/>
        <scheme val="minor"/>
      </rPr>
      <t>语文、数学学科比较均衡，两大学科36个指标当中，超过的有21个，落后的有15个，比例分别为：44%和32%。</t>
    </r>
    <r>
      <rPr>
        <sz val="18"/>
        <rFont val="Calibri"/>
        <charset val="134"/>
      </rPr>
      <t>②</t>
    </r>
    <r>
      <rPr>
        <sz val="18"/>
        <rFont val="宋体"/>
        <charset val="134"/>
        <scheme val="minor"/>
      </rPr>
      <t>英语学科是差距比较大的，12个指标当中，只有4个指标超过，8个指标低于新华校区。低于指标的比例占了全校比例的35%。</t>
    </r>
  </si>
  <si>
    <t>三、反思及策略</t>
  </si>
  <si>
    <r>
      <rPr>
        <sz val="18"/>
        <rFont val="宋体"/>
        <charset val="134"/>
        <scheme val="minor"/>
      </rPr>
      <t>1、教务处对教师平常的教育教学管理是否监督到位？尤其是日常的教学过程性管理是否缺失，对老师们日常的备、教、改、辅、扶的检查力度有多大。                                                                        2、老师们课堂教学组织是否有序、教学效果是否高效、培优扶差的工作是否落到实处。                       3、下一阶段策略：</t>
    </r>
    <r>
      <rPr>
        <sz val="18"/>
        <rFont val="Calibri"/>
        <charset val="134"/>
      </rPr>
      <t>①</t>
    </r>
    <r>
      <rPr>
        <sz val="18"/>
        <rFont val="宋体"/>
        <charset val="134"/>
        <scheme val="minor"/>
      </rPr>
      <t>分学科组找老师谈话了解其所教班级目前教育教学现状，谈问题、找差距，议改进方案。</t>
    </r>
    <r>
      <rPr>
        <sz val="18"/>
        <rFont val="Calibri"/>
        <charset val="134"/>
      </rPr>
      <t>②</t>
    </r>
    <r>
      <rPr>
        <sz val="18"/>
        <rFont val="宋体"/>
        <charset val="134"/>
        <scheme val="minor"/>
      </rPr>
      <t>做好学科知识竞赛的质量分析，找到问题的根源，发现自己的不足，对照学生成绩来研究下半学期的教学策略和改进的方法。</t>
    </r>
    <r>
      <rPr>
        <sz val="18"/>
        <rFont val="Calibri"/>
        <charset val="134"/>
      </rPr>
      <t>③</t>
    </r>
    <r>
      <rPr>
        <sz val="18"/>
        <rFont val="宋体"/>
        <charset val="134"/>
        <scheme val="minor"/>
      </rPr>
      <t>各学科教师拟定好所教班级的培优扶差方案，提升优秀率和合格率是下半学期的核心工作，让那些50多分的同学，在老师和同学的帮扶下，实现及格的目标；让接近“A”级的同学通过培优方案的落实，提升一个档次。                                                                                 4、加强老师专业素养和业务水平的培训。通过师徒结对的帮扶、开展同级同科教教师相互听课，多读教育教学方面的书籍，多看优秀教师课例来提升自己课堂质量。                                                                                                                    5、加强家校沟通、借助外力，形成长效机制共同培养好学生良好的学习习惯。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</si>
</sst>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黑体"/>
      <charset val="134"/>
    </font>
    <font>
      <sz val="20"/>
      <color rgb="FFFF0000"/>
      <name val="黑体"/>
      <charset val="134"/>
    </font>
    <font>
      <b/>
      <sz val="20"/>
      <name val="黑体"/>
      <charset val="134"/>
    </font>
    <font>
      <sz val="18"/>
      <name val="黑体"/>
      <charset val="134"/>
    </font>
    <font>
      <sz val="14"/>
      <name val="黑体"/>
      <charset val="134"/>
    </font>
    <font>
      <sz val="14"/>
      <color rgb="FFFF0000"/>
      <name val="黑体"/>
      <charset val="134"/>
    </font>
    <font>
      <b/>
      <sz val="14"/>
      <name val="黑体"/>
      <charset val="134"/>
    </font>
    <font>
      <b/>
      <sz val="11"/>
      <name val="宋体"/>
      <charset val="134"/>
    </font>
    <font>
      <b/>
      <sz val="14"/>
      <color rgb="FFFF0000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b/>
      <sz val="14"/>
      <color theme="1" tint="0.0499893185216834"/>
      <name val="Times New Roman"/>
      <charset val="134"/>
    </font>
    <font>
      <sz val="11"/>
      <name val="宋体"/>
      <charset val="134"/>
    </font>
    <font>
      <sz val="14"/>
      <color theme="1"/>
      <name val="宋体"/>
      <charset val="134"/>
    </font>
    <font>
      <b/>
      <sz val="14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Times New Roman"/>
      <charset val="134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sz val="1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6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3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9" fontId="40" fillId="0" borderId="0" applyFon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Border="0"/>
    <xf numFmtId="0" fontId="46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45" fillId="15" borderId="15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8" fillId="2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9" fillId="0" borderId="0" applyBorder="0">
      <alignment vertical="top"/>
    </xf>
    <xf numFmtId="0" fontId="36" fillId="29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9" fillId="0" borderId="0">
      <alignment vertical="top"/>
    </xf>
    <xf numFmtId="0" fontId="38" fillId="1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9" fillId="0" borderId="0">
      <alignment vertical="top"/>
    </xf>
    <xf numFmtId="0" fontId="36" fillId="3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4" fillId="0" borderId="0" applyBorder="0"/>
    <xf numFmtId="0" fontId="49" fillId="0" borderId="0" applyBorder="0"/>
    <xf numFmtId="0" fontId="47" fillId="0" borderId="0">
      <alignment vertical="center"/>
    </xf>
    <xf numFmtId="0" fontId="49" fillId="0" borderId="0">
      <alignment vertical="top"/>
    </xf>
    <xf numFmtId="0" fontId="47" fillId="0" borderId="0">
      <alignment vertical="center"/>
    </xf>
    <xf numFmtId="0" fontId="49" fillId="0" borderId="0">
      <alignment vertical="center"/>
    </xf>
    <xf numFmtId="0" fontId="0" fillId="0" borderId="0"/>
  </cellStyleXfs>
  <cellXfs count="9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6" fillId="3" borderId="1" xfId="0" applyNumberFormat="1" applyFont="1" applyFill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6" fontId="15" fillId="3" borderId="4" xfId="0" applyNumberFormat="1" applyFont="1" applyFill="1" applyBorder="1" applyAlignment="1">
      <alignment horizontal="center" vertical="center" wrapText="1"/>
    </xf>
    <xf numFmtId="176" fontId="14" fillId="3" borderId="4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176" fontId="15" fillId="3" borderId="5" xfId="0" applyNumberFormat="1" applyFont="1" applyFill="1" applyBorder="1" applyAlignment="1">
      <alignment horizontal="center" vertical="center" wrapText="1"/>
    </xf>
    <xf numFmtId="176" fontId="14" fillId="3" borderId="5" xfId="0" applyNumberFormat="1" applyFont="1" applyFill="1" applyBorder="1" applyAlignment="1">
      <alignment horizontal="center" vertical="center" wrapText="1"/>
    </xf>
    <xf numFmtId="176" fontId="15" fillId="3" borderId="6" xfId="0" applyNumberFormat="1" applyFont="1" applyFill="1" applyBorder="1" applyAlignment="1">
      <alignment horizontal="center" vertical="center" wrapText="1"/>
    </xf>
    <xf numFmtId="176" fontId="14" fillId="3" borderId="6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76" fontId="15" fillId="3" borderId="4" xfId="0" applyNumberFormat="1" applyFont="1" applyFill="1" applyBorder="1" applyAlignment="1">
      <alignment horizontal="center" vertical="center"/>
    </xf>
    <xf numFmtId="176" fontId="14" fillId="3" borderId="4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3" borderId="6" xfId="0" applyNumberFormat="1" applyFont="1" applyFill="1" applyBorder="1" applyAlignment="1">
      <alignment horizontal="center" vertical="center"/>
    </xf>
    <xf numFmtId="176" fontId="14" fillId="3" borderId="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 vertical="center" wrapText="1"/>
    </xf>
    <xf numFmtId="176" fontId="16" fillId="3" borderId="7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 wrapText="1"/>
    </xf>
    <xf numFmtId="0" fontId="16" fillId="3" borderId="1" xfId="11" applyNumberFormat="1" applyFont="1" applyFill="1" applyBorder="1" applyAlignment="1" applyProtection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76" fontId="16" fillId="3" borderId="4" xfId="0" applyNumberFormat="1" applyFont="1" applyFill="1" applyBorder="1" applyAlignment="1">
      <alignment horizontal="center" vertical="center" wrapText="1"/>
    </xf>
    <xf numFmtId="176" fontId="13" fillId="3" borderId="4" xfId="0" applyNumberFormat="1" applyFont="1" applyFill="1" applyBorder="1" applyAlignment="1">
      <alignment horizontal="center" vertical="center" wrapText="1"/>
    </xf>
    <xf numFmtId="176" fontId="16" fillId="0" borderId="4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9" fontId="15" fillId="3" borderId="1" xfId="11" applyNumberFormat="1" applyFont="1" applyFill="1" applyBorder="1" applyAlignment="1">
      <alignment horizontal="center" vertical="center" wrapText="1"/>
    </xf>
    <xf numFmtId="10" fontId="15" fillId="3" borderId="1" xfId="11" applyNumberFormat="1" applyFont="1" applyFill="1" applyBorder="1" applyAlignment="1">
      <alignment horizontal="center" vertical="center" wrapText="1"/>
    </xf>
    <xf numFmtId="10" fontId="14" fillId="3" borderId="1" xfId="11" applyNumberFormat="1" applyFont="1" applyFill="1" applyBorder="1" applyAlignment="1">
      <alignment horizontal="center" vertical="center" wrapText="1"/>
    </xf>
    <xf numFmtId="9" fontId="16" fillId="3" borderId="1" xfId="11" applyFont="1" applyFill="1" applyBorder="1" applyAlignment="1">
      <alignment horizontal="center" vertical="center" wrapText="1"/>
    </xf>
    <xf numFmtId="10" fontId="16" fillId="3" borderId="1" xfId="11" applyNumberFormat="1" applyFont="1" applyFill="1" applyBorder="1" applyAlignment="1">
      <alignment horizontal="center" vertical="center" wrapText="1"/>
    </xf>
    <xf numFmtId="10" fontId="13" fillId="3" borderId="1" xfId="11" applyNumberFormat="1" applyFont="1" applyFill="1" applyBorder="1" applyAlignment="1">
      <alignment horizontal="center" vertical="center" wrapText="1"/>
    </xf>
    <xf numFmtId="9" fontId="15" fillId="3" borderId="1" xfId="11" applyFont="1" applyFill="1" applyBorder="1" applyAlignment="1">
      <alignment horizontal="center" vertical="center" wrapText="1"/>
    </xf>
    <xf numFmtId="9" fontId="15" fillId="3" borderId="1" xfId="11" applyFont="1" applyFill="1" applyBorder="1" applyAlignment="1">
      <alignment horizontal="center" vertical="center"/>
    </xf>
    <xf numFmtId="10" fontId="15" fillId="3" borderId="1" xfId="11" applyNumberFormat="1" applyFont="1" applyFill="1" applyBorder="1" applyAlignment="1">
      <alignment horizontal="center" vertical="center"/>
    </xf>
    <xf numFmtId="10" fontId="14" fillId="3" borderId="1" xfId="11" applyNumberFormat="1" applyFont="1" applyFill="1" applyBorder="1" applyAlignment="1">
      <alignment horizontal="center" vertical="center"/>
    </xf>
    <xf numFmtId="9" fontId="15" fillId="3" borderId="1" xfId="11" applyNumberFormat="1" applyFont="1" applyFill="1" applyBorder="1" applyAlignment="1">
      <alignment horizontal="center" vertical="center"/>
    </xf>
    <xf numFmtId="9" fontId="15" fillId="3" borderId="4" xfId="1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176" fontId="26" fillId="0" borderId="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Normal" xfId="56"/>
    <cellStyle name="常规 11" xfId="57"/>
    <cellStyle name="常规 15" xfId="58"/>
    <cellStyle name="常规 2" xfId="59"/>
    <cellStyle name="常规 3" xfId="60"/>
    <cellStyle name="常规 4" xfId="61"/>
    <cellStyle name="常规 5" xfId="6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91"/>
  <sheetViews>
    <sheetView tabSelected="1" zoomScale="85" zoomScaleNormal="85" topLeftCell="A52" workbookViewId="0">
      <pane xSplit="1" topLeftCell="B1" activePane="topRight" state="frozen"/>
      <selection/>
      <selection pane="topRight" activeCell="U69" sqref="U69"/>
    </sheetView>
  </sheetViews>
  <sheetFormatPr defaultColWidth="9" defaultRowHeight="20.25"/>
  <cols>
    <col min="1" max="1" width="12.35" style="1" customWidth="1"/>
    <col min="2" max="2" width="10.2833333333333" style="2" customWidth="1"/>
    <col min="3" max="3" width="13.9666666666667" style="3" customWidth="1"/>
    <col min="4" max="4" width="8.375" style="3" customWidth="1"/>
    <col min="5" max="5" width="10.1416666666667" style="4" customWidth="1"/>
    <col min="6" max="6" width="9.55833333333333" style="3" customWidth="1"/>
    <col min="7" max="7" width="8.08333333333333" style="5" customWidth="1"/>
    <col min="8" max="8" width="8.08333333333333" style="3" customWidth="1"/>
    <col min="9" max="9" width="13.125" style="3" customWidth="1"/>
    <col min="10" max="10" width="8.375" style="3" customWidth="1"/>
    <col min="11" max="11" width="8.38333333333333" style="4" customWidth="1"/>
    <col min="12" max="12" width="13.125" style="3" customWidth="1"/>
    <col min="13" max="13" width="10.4416666666667" style="3" customWidth="1"/>
    <col min="14" max="14" width="9.55833333333333" style="4" customWidth="1"/>
    <col min="15" max="16373" width="9" style="1"/>
  </cols>
  <sheetData>
    <row r="1" ht="26" customHeight="1" spans="1:14">
      <c r="A1" s="6" t="s">
        <v>0</v>
      </c>
      <c r="B1" s="6"/>
      <c r="C1" s="6"/>
      <c r="D1" s="6"/>
      <c r="E1" s="7"/>
      <c r="F1" s="6"/>
      <c r="G1" s="8"/>
      <c r="H1" s="6"/>
      <c r="I1" s="6"/>
      <c r="J1" s="6"/>
      <c r="K1" s="7"/>
      <c r="L1" s="6"/>
      <c r="M1" s="6"/>
      <c r="N1" s="7"/>
    </row>
    <row r="2" ht="26" customHeight="1" spans="1:14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72"/>
    </row>
    <row r="3" ht="27" customHeight="1" spans="1:14">
      <c r="A3" s="11" t="s">
        <v>2</v>
      </c>
      <c r="B3" s="11"/>
      <c r="C3" s="11"/>
      <c r="D3" s="11"/>
      <c r="E3" s="12"/>
      <c r="F3" s="11"/>
      <c r="G3" s="13"/>
      <c r="H3" s="11"/>
      <c r="I3" s="11"/>
      <c r="J3" s="11"/>
      <c r="K3" s="12"/>
      <c r="L3" s="11"/>
      <c r="M3" s="11"/>
      <c r="N3" s="12"/>
    </row>
    <row r="4" ht="15" customHeight="1" spans="1:14">
      <c r="A4" s="14" t="s">
        <v>3</v>
      </c>
      <c r="B4" s="15" t="s">
        <v>4</v>
      </c>
      <c r="C4" s="16"/>
      <c r="D4" s="16"/>
      <c r="E4" s="16"/>
      <c r="F4" s="16"/>
      <c r="G4" s="15"/>
      <c r="H4" s="16"/>
      <c r="I4" s="16"/>
      <c r="J4" s="16"/>
      <c r="K4" s="16"/>
      <c r="L4" s="16"/>
      <c r="M4" s="16"/>
      <c r="N4" s="16"/>
    </row>
    <row r="5" ht="65" customHeight="1" spans="1:14">
      <c r="A5" s="14"/>
      <c r="B5" s="17" t="s">
        <v>5</v>
      </c>
      <c r="C5" s="18" t="s">
        <v>6</v>
      </c>
      <c r="D5" s="18"/>
      <c r="E5" s="19" t="s">
        <v>7</v>
      </c>
      <c r="F5" s="20" t="s">
        <v>8</v>
      </c>
      <c r="G5" s="18" t="s">
        <v>9</v>
      </c>
      <c r="H5" s="21" t="s">
        <v>10</v>
      </c>
      <c r="I5" s="21" t="s">
        <v>11</v>
      </c>
      <c r="J5" s="21" t="s">
        <v>11</v>
      </c>
      <c r="K5" s="46" t="s">
        <v>12</v>
      </c>
      <c r="L5" s="21" t="s">
        <v>13</v>
      </c>
      <c r="M5" s="21" t="s">
        <v>14</v>
      </c>
      <c r="N5" s="46" t="s">
        <v>15</v>
      </c>
    </row>
    <row r="6" ht="18" customHeight="1" spans="1:14">
      <c r="A6" s="14" t="s">
        <v>16</v>
      </c>
      <c r="B6" s="22" t="s">
        <v>17</v>
      </c>
      <c r="C6" s="21">
        <v>92.87</v>
      </c>
      <c r="D6" s="23">
        <f>AVERAGE(C6:C11)</f>
        <v>90.22</v>
      </c>
      <c r="E6" s="24">
        <v>92.22</v>
      </c>
      <c r="F6" s="25">
        <f>C6-E6</f>
        <v>0.650000000000006</v>
      </c>
      <c r="G6" s="26">
        <v>95</v>
      </c>
      <c r="H6" s="21" t="s">
        <v>18</v>
      </c>
      <c r="I6" s="73">
        <v>0.79</v>
      </c>
      <c r="J6" s="74">
        <v>0.71</v>
      </c>
      <c r="K6" s="75">
        <v>0.79</v>
      </c>
      <c r="L6" s="73">
        <v>1</v>
      </c>
      <c r="M6" s="74">
        <v>0.97</v>
      </c>
      <c r="N6" s="75">
        <v>0.9777</v>
      </c>
    </row>
    <row r="7" ht="18" customHeight="1" spans="1:14">
      <c r="A7" s="14" t="s">
        <v>19</v>
      </c>
      <c r="B7" s="22" t="s">
        <v>20</v>
      </c>
      <c r="C7" s="21">
        <v>91.67</v>
      </c>
      <c r="D7" s="27"/>
      <c r="E7" s="28"/>
      <c r="F7" s="25">
        <f>C7-E6</f>
        <v>-0.549999999999997</v>
      </c>
      <c r="G7" s="26">
        <v>95</v>
      </c>
      <c r="H7" s="21" t="s">
        <v>18</v>
      </c>
      <c r="I7" s="73">
        <v>0.7</v>
      </c>
      <c r="J7" s="74"/>
      <c r="K7" s="75"/>
      <c r="L7" s="73">
        <v>1</v>
      </c>
      <c r="M7" s="74"/>
      <c r="N7" s="75"/>
    </row>
    <row r="8" ht="18" customHeight="1" spans="1:14">
      <c r="A8" s="14" t="s">
        <v>21</v>
      </c>
      <c r="B8" s="22" t="s">
        <v>22</v>
      </c>
      <c r="C8" s="21">
        <v>88.44</v>
      </c>
      <c r="D8" s="27"/>
      <c r="E8" s="28"/>
      <c r="F8" s="25">
        <f>C8-E6</f>
        <v>-3.78</v>
      </c>
      <c r="G8" s="26">
        <v>95</v>
      </c>
      <c r="H8" s="21" t="s">
        <v>18</v>
      </c>
      <c r="I8" s="73">
        <v>0.62</v>
      </c>
      <c r="J8" s="74"/>
      <c r="K8" s="75"/>
      <c r="L8" s="73">
        <v>0.91</v>
      </c>
      <c r="M8" s="74"/>
      <c r="N8" s="75"/>
    </row>
    <row r="9" ht="18" customHeight="1" spans="1:14">
      <c r="A9" s="14" t="s">
        <v>23</v>
      </c>
      <c r="B9" s="22" t="s">
        <v>24</v>
      </c>
      <c r="C9" s="21">
        <v>93.43</v>
      </c>
      <c r="D9" s="27"/>
      <c r="E9" s="28"/>
      <c r="F9" s="25">
        <f>C9-E6</f>
        <v>1.21000000000001</v>
      </c>
      <c r="G9" s="26">
        <v>95</v>
      </c>
      <c r="H9" s="21" t="s">
        <v>18</v>
      </c>
      <c r="I9" s="73">
        <v>0.82</v>
      </c>
      <c r="J9" s="74"/>
      <c r="K9" s="75"/>
      <c r="L9" s="73">
        <v>1</v>
      </c>
      <c r="M9" s="74"/>
      <c r="N9" s="75"/>
    </row>
    <row r="10" ht="18" customHeight="1" spans="1:14">
      <c r="A10" s="14" t="s">
        <v>25</v>
      </c>
      <c r="B10" s="22" t="s">
        <v>26</v>
      </c>
      <c r="C10" s="21">
        <v>84.56</v>
      </c>
      <c r="D10" s="27"/>
      <c r="E10" s="28"/>
      <c r="F10" s="25">
        <f>C10-E6</f>
        <v>-7.66</v>
      </c>
      <c r="G10" s="26">
        <v>95</v>
      </c>
      <c r="H10" s="21" t="s">
        <v>18</v>
      </c>
      <c r="I10" s="73">
        <v>0.58</v>
      </c>
      <c r="J10" s="74"/>
      <c r="K10" s="75"/>
      <c r="L10" s="73">
        <v>0.91</v>
      </c>
      <c r="M10" s="74"/>
      <c r="N10" s="75"/>
    </row>
    <row r="11" ht="18" customHeight="1" spans="1:14">
      <c r="A11" s="14" t="s">
        <v>27</v>
      </c>
      <c r="B11" s="22" t="s">
        <v>28</v>
      </c>
      <c r="C11" s="21">
        <v>90.35</v>
      </c>
      <c r="D11" s="29"/>
      <c r="E11" s="30"/>
      <c r="F11" s="25">
        <f>C11-E6</f>
        <v>-1.87</v>
      </c>
      <c r="G11" s="26">
        <v>95</v>
      </c>
      <c r="H11" s="21" t="s">
        <v>18</v>
      </c>
      <c r="I11" s="73">
        <v>0.73</v>
      </c>
      <c r="J11" s="74"/>
      <c r="K11" s="75"/>
      <c r="L11" s="73">
        <v>0.97</v>
      </c>
      <c r="M11" s="74"/>
      <c r="N11" s="75"/>
    </row>
    <row r="12" ht="18" customHeight="1" spans="1:14">
      <c r="A12" s="14"/>
      <c r="B12" s="31"/>
      <c r="C12" s="32"/>
      <c r="D12" s="32"/>
      <c r="E12" s="33"/>
      <c r="F12" s="31"/>
      <c r="G12" s="26"/>
      <c r="H12" s="34"/>
      <c r="I12" s="76"/>
      <c r="J12" s="77"/>
      <c r="K12" s="78"/>
      <c r="L12" s="76"/>
      <c r="M12" s="77"/>
      <c r="N12" s="78"/>
    </row>
    <row r="13" ht="18" customHeight="1" spans="1:14">
      <c r="A13" s="14" t="s">
        <v>29</v>
      </c>
      <c r="B13" s="17" t="s">
        <v>30</v>
      </c>
      <c r="C13" s="34">
        <v>95.14</v>
      </c>
      <c r="D13" s="23">
        <f>AVERAGE(C13:C16)</f>
        <v>95.2475</v>
      </c>
      <c r="E13" s="24">
        <v>94.73</v>
      </c>
      <c r="F13" s="25">
        <f>C13-E13</f>
        <v>0.409999999999997</v>
      </c>
      <c r="G13" s="26">
        <v>95</v>
      </c>
      <c r="H13" s="34" t="s">
        <v>31</v>
      </c>
      <c r="I13" s="73">
        <v>0.89</v>
      </c>
      <c r="J13" s="74">
        <v>0.92</v>
      </c>
      <c r="K13" s="75">
        <v>0.87</v>
      </c>
      <c r="L13" s="73">
        <v>1</v>
      </c>
      <c r="M13" s="74">
        <v>1</v>
      </c>
      <c r="N13" s="75">
        <v>0.9977</v>
      </c>
    </row>
    <row r="14" ht="18" customHeight="1" spans="1:14">
      <c r="A14" s="14" t="s">
        <v>32</v>
      </c>
      <c r="B14" s="17" t="s">
        <v>33</v>
      </c>
      <c r="C14" s="34">
        <v>95.86</v>
      </c>
      <c r="D14" s="27"/>
      <c r="E14" s="28"/>
      <c r="F14" s="25">
        <f>C14-E13</f>
        <v>1.13</v>
      </c>
      <c r="G14" s="26">
        <v>95</v>
      </c>
      <c r="H14" s="34" t="s">
        <v>31</v>
      </c>
      <c r="I14" s="73">
        <v>0.94</v>
      </c>
      <c r="J14" s="74"/>
      <c r="K14" s="75"/>
      <c r="L14" s="73">
        <v>1</v>
      </c>
      <c r="M14" s="74"/>
      <c r="N14" s="75"/>
    </row>
    <row r="15" ht="18" customHeight="1" spans="1:14">
      <c r="A15" s="14" t="s">
        <v>34</v>
      </c>
      <c r="B15" s="17" t="s">
        <v>35</v>
      </c>
      <c r="C15" s="34">
        <v>93.96</v>
      </c>
      <c r="D15" s="27"/>
      <c r="E15" s="28"/>
      <c r="F15" s="25">
        <f>C15-E13</f>
        <v>-0.77000000000001</v>
      </c>
      <c r="G15" s="26">
        <v>95</v>
      </c>
      <c r="H15" s="34" t="s">
        <v>18</v>
      </c>
      <c r="I15" s="73">
        <v>0.86</v>
      </c>
      <c r="J15" s="74"/>
      <c r="K15" s="75"/>
      <c r="L15" s="73">
        <v>1</v>
      </c>
      <c r="M15" s="74"/>
      <c r="N15" s="75"/>
    </row>
    <row r="16" ht="18" customHeight="1" spans="1:14">
      <c r="A16" s="14" t="s">
        <v>36</v>
      </c>
      <c r="B16" s="22" t="s">
        <v>37</v>
      </c>
      <c r="C16" s="21">
        <v>96.03</v>
      </c>
      <c r="D16" s="29"/>
      <c r="E16" s="30"/>
      <c r="F16" s="25">
        <f>C16-E13</f>
        <v>1.3</v>
      </c>
      <c r="G16" s="26">
        <v>95</v>
      </c>
      <c r="H16" s="34" t="s">
        <v>31</v>
      </c>
      <c r="I16" s="73">
        <v>0.97</v>
      </c>
      <c r="J16" s="74"/>
      <c r="K16" s="75"/>
      <c r="L16" s="73">
        <v>1</v>
      </c>
      <c r="M16" s="74"/>
      <c r="N16" s="75"/>
    </row>
    <row r="17" ht="18" customHeight="1" spans="1:14">
      <c r="A17" s="14"/>
      <c r="B17" s="31"/>
      <c r="C17" s="32"/>
      <c r="D17" s="32"/>
      <c r="E17" s="33"/>
      <c r="F17" s="31"/>
      <c r="G17" s="26"/>
      <c r="H17" s="34"/>
      <c r="I17" s="76"/>
      <c r="J17" s="77"/>
      <c r="K17" s="78"/>
      <c r="L17" s="79"/>
      <c r="M17" s="77"/>
      <c r="N17" s="78"/>
    </row>
    <row r="18" ht="18" customHeight="1" spans="1:14">
      <c r="A18" s="14" t="s">
        <v>38</v>
      </c>
      <c r="B18" s="22" t="s">
        <v>39</v>
      </c>
      <c r="C18" s="21">
        <v>83.1</v>
      </c>
      <c r="D18" s="35">
        <f>AVERAGE(C18:C19)</f>
        <v>85.42</v>
      </c>
      <c r="E18" s="36">
        <v>82.9</v>
      </c>
      <c r="F18" s="37">
        <f>D18-E18</f>
        <v>2.52</v>
      </c>
      <c r="G18" s="26">
        <v>93</v>
      </c>
      <c r="H18" s="21" t="s">
        <v>18</v>
      </c>
      <c r="I18" s="73">
        <v>0.5</v>
      </c>
      <c r="J18" s="74">
        <v>0.61</v>
      </c>
      <c r="K18" s="75">
        <v>0.596</v>
      </c>
      <c r="L18" s="73">
        <v>1</v>
      </c>
      <c r="M18" s="74">
        <v>1</v>
      </c>
      <c r="N18" s="75">
        <v>0.9341</v>
      </c>
    </row>
    <row r="19" ht="18" customHeight="1" spans="1:14">
      <c r="A19" s="14" t="s">
        <v>40</v>
      </c>
      <c r="B19" s="22"/>
      <c r="C19" s="21">
        <v>87.74</v>
      </c>
      <c r="D19" s="38"/>
      <c r="E19" s="39"/>
      <c r="F19" s="37">
        <f>C19-E18</f>
        <v>4.83999999999999</v>
      </c>
      <c r="G19" s="26">
        <v>93</v>
      </c>
      <c r="H19" s="21" t="s">
        <v>18</v>
      </c>
      <c r="I19" s="73">
        <v>0.72</v>
      </c>
      <c r="J19" s="74"/>
      <c r="K19" s="75"/>
      <c r="L19" s="73">
        <v>1</v>
      </c>
      <c r="M19" s="74"/>
      <c r="N19" s="75"/>
    </row>
    <row r="20" ht="18" customHeight="1" spans="1:14">
      <c r="A20" s="14"/>
      <c r="B20" s="31"/>
      <c r="C20" s="32"/>
      <c r="D20" s="32"/>
      <c r="E20" s="33"/>
      <c r="F20" s="31"/>
      <c r="G20" s="26"/>
      <c r="H20" s="34"/>
      <c r="I20" s="76"/>
      <c r="J20" s="77"/>
      <c r="K20" s="78"/>
      <c r="L20" s="79"/>
      <c r="M20" s="77"/>
      <c r="N20" s="78"/>
    </row>
    <row r="21" ht="18" customHeight="1" spans="1:14">
      <c r="A21" s="14" t="s">
        <v>41</v>
      </c>
      <c r="B21" s="22" t="s">
        <v>42</v>
      </c>
      <c r="C21" s="21">
        <v>85.19</v>
      </c>
      <c r="D21" s="23">
        <f>AVERAGE(C21:C22)</f>
        <v>85.345</v>
      </c>
      <c r="E21" s="24">
        <v>86.12</v>
      </c>
      <c r="F21" s="25">
        <f>C21-E21</f>
        <v>-0.930000000000007</v>
      </c>
      <c r="G21" s="26">
        <v>92</v>
      </c>
      <c r="H21" s="21" t="s">
        <v>18</v>
      </c>
      <c r="I21" s="73">
        <v>0.58</v>
      </c>
      <c r="J21" s="74">
        <v>0.62</v>
      </c>
      <c r="K21" s="75">
        <v>0.667</v>
      </c>
      <c r="L21" s="73">
        <v>1</v>
      </c>
      <c r="M21" s="74">
        <v>1</v>
      </c>
      <c r="N21" s="75">
        <v>0.9885</v>
      </c>
    </row>
    <row r="22" ht="18" customHeight="1" spans="1:14">
      <c r="A22" s="14" t="s">
        <v>43</v>
      </c>
      <c r="B22" s="22"/>
      <c r="C22" s="21">
        <v>85.5</v>
      </c>
      <c r="D22" s="29"/>
      <c r="E22" s="30"/>
      <c r="F22" s="25">
        <f>C22-E21</f>
        <v>-0.620000000000005</v>
      </c>
      <c r="G22" s="26">
        <v>92</v>
      </c>
      <c r="H22" s="21" t="s">
        <v>18</v>
      </c>
      <c r="I22" s="73">
        <v>0.65</v>
      </c>
      <c r="J22" s="74"/>
      <c r="K22" s="75"/>
      <c r="L22" s="73">
        <v>1</v>
      </c>
      <c r="M22" s="74"/>
      <c r="N22" s="75"/>
    </row>
    <row r="23" ht="18" customHeight="1" spans="1:14">
      <c r="A23" s="40"/>
      <c r="B23" s="41"/>
      <c r="C23" s="42"/>
      <c r="D23" s="42"/>
      <c r="E23" s="43"/>
      <c r="F23" s="41"/>
      <c r="G23" s="26"/>
      <c r="H23" s="42"/>
      <c r="I23" s="80"/>
      <c r="J23" s="81"/>
      <c r="K23" s="82"/>
      <c r="L23" s="79"/>
      <c r="M23" s="81"/>
      <c r="N23" s="82"/>
    </row>
    <row r="24" ht="18" customHeight="1" spans="1:14">
      <c r="A24" s="14" t="s">
        <v>44</v>
      </c>
      <c r="B24" s="44" t="s">
        <v>45</v>
      </c>
      <c r="C24" s="42">
        <v>86.95</v>
      </c>
      <c r="D24" s="23">
        <f>AVERAGE(C24:C25)</f>
        <v>86.43</v>
      </c>
      <c r="E24" s="24">
        <v>86.14</v>
      </c>
      <c r="F24" s="25">
        <f>C24-E24</f>
        <v>0.810000000000002</v>
      </c>
      <c r="G24" s="26">
        <v>91</v>
      </c>
      <c r="H24" s="21" t="s">
        <v>18</v>
      </c>
      <c r="I24" s="83">
        <v>0.7</v>
      </c>
      <c r="J24" s="81">
        <v>0.69</v>
      </c>
      <c r="K24" s="82">
        <v>0.66</v>
      </c>
      <c r="L24" s="73">
        <v>1</v>
      </c>
      <c r="M24" s="81">
        <v>1</v>
      </c>
      <c r="N24" s="82">
        <v>0.9943</v>
      </c>
    </row>
    <row r="25" ht="18" customHeight="1" spans="1:14">
      <c r="A25" s="14" t="s">
        <v>46</v>
      </c>
      <c r="B25" s="45"/>
      <c r="C25" s="21">
        <v>85.91</v>
      </c>
      <c r="D25" s="29"/>
      <c r="E25" s="30"/>
      <c r="F25" s="25">
        <f>C25-E24</f>
        <v>-0.230000000000004</v>
      </c>
      <c r="G25" s="26">
        <v>91</v>
      </c>
      <c r="H25" s="21" t="s">
        <v>18</v>
      </c>
      <c r="I25" s="73">
        <v>0.68</v>
      </c>
      <c r="J25" s="81"/>
      <c r="K25" s="82"/>
      <c r="L25" s="73">
        <v>1</v>
      </c>
      <c r="M25" s="81"/>
      <c r="N25" s="82"/>
    </row>
    <row r="26" ht="18" customHeight="1" spans="1:14">
      <c r="A26" s="14" t="s">
        <v>47</v>
      </c>
      <c r="B26" s="22" t="s">
        <v>48</v>
      </c>
      <c r="C26" s="21">
        <v>86.91</v>
      </c>
      <c r="D26" s="21">
        <f>AVERAGE(C26)</f>
        <v>86.91</v>
      </c>
      <c r="E26" s="46">
        <v>90.68</v>
      </c>
      <c r="F26" s="25">
        <f>C26-E26</f>
        <v>-3.77000000000001</v>
      </c>
      <c r="G26" s="26">
        <v>90</v>
      </c>
      <c r="H26" s="21" t="s">
        <v>18</v>
      </c>
      <c r="I26" s="73">
        <v>0.75</v>
      </c>
      <c r="J26" s="74">
        <v>0.75</v>
      </c>
      <c r="K26" s="75">
        <v>0.92</v>
      </c>
      <c r="L26" s="73">
        <v>1</v>
      </c>
      <c r="M26" s="74">
        <v>1</v>
      </c>
      <c r="N26" s="75">
        <v>0.9962</v>
      </c>
    </row>
    <row r="27" ht="19" customHeight="1" spans="1:14">
      <c r="A27" s="40" t="s">
        <v>3</v>
      </c>
      <c r="B27" s="47" t="s">
        <v>49</v>
      </c>
      <c r="C27" s="47"/>
      <c r="D27" s="47"/>
      <c r="E27" s="47"/>
      <c r="F27" s="47"/>
      <c r="G27" s="47"/>
      <c r="H27" s="48"/>
      <c r="I27" s="47"/>
      <c r="J27" s="47"/>
      <c r="K27" s="47"/>
      <c r="L27" s="47"/>
      <c r="M27" s="47"/>
      <c r="N27" s="47"/>
    </row>
    <row r="28" ht="19" customHeight="1" spans="1:14">
      <c r="A28" s="40"/>
      <c r="B28" s="47"/>
      <c r="C28" s="47"/>
      <c r="D28" s="47"/>
      <c r="E28" s="47"/>
      <c r="F28" s="47"/>
      <c r="G28" s="47"/>
      <c r="H28" s="48"/>
      <c r="I28" s="47"/>
      <c r="J28" s="47"/>
      <c r="K28" s="47"/>
      <c r="L28" s="47"/>
      <c r="M28" s="47"/>
      <c r="N28" s="47"/>
    </row>
    <row r="29" ht="70" customHeight="1" spans="1:14">
      <c r="A29" s="40"/>
      <c r="B29" s="17" t="s">
        <v>5</v>
      </c>
      <c r="C29" s="49" t="s">
        <v>6</v>
      </c>
      <c r="D29" s="50"/>
      <c r="E29" s="19" t="s">
        <v>7</v>
      </c>
      <c r="F29" s="20" t="s">
        <v>8</v>
      </c>
      <c r="G29" s="18" t="s">
        <v>9</v>
      </c>
      <c r="H29" s="21" t="s">
        <v>10</v>
      </c>
      <c r="I29" s="21" t="s">
        <v>50</v>
      </c>
      <c r="J29" s="21" t="s">
        <v>11</v>
      </c>
      <c r="K29" s="46" t="s">
        <v>12</v>
      </c>
      <c r="L29" s="21" t="s">
        <v>13</v>
      </c>
      <c r="M29" s="21" t="s">
        <v>14</v>
      </c>
      <c r="N29" s="46" t="s">
        <v>15</v>
      </c>
    </row>
    <row r="30" ht="17" customHeight="1" spans="1:14">
      <c r="A30" s="14" t="s">
        <v>16</v>
      </c>
      <c r="B30" s="44" t="s">
        <v>51</v>
      </c>
      <c r="C30" s="21">
        <v>90.06</v>
      </c>
      <c r="D30" s="23">
        <f>AVERAGE(C30:C35)</f>
        <v>91.9533333333333</v>
      </c>
      <c r="E30" s="24">
        <v>94.71</v>
      </c>
      <c r="F30" s="25">
        <f>C30-E30</f>
        <v>-4.64999999999999</v>
      </c>
      <c r="G30" s="51">
        <v>96</v>
      </c>
      <c r="H30" s="21" t="s">
        <v>18</v>
      </c>
      <c r="I30" s="73">
        <v>0.71</v>
      </c>
      <c r="J30" s="73">
        <v>0.72</v>
      </c>
      <c r="K30" s="75">
        <v>0.8504</v>
      </c>
      <c r="L30" s="73">
        <v>0.94</v>
      </c>
      <c r="M30" s="73">
        <v>0.98</v>
      </c>
      <c r="N30" s="75">
        <v>0.9932</v>
      </c>
    </row>
    <row r="31" ht="17" customHeight="1" spans="1:14">
      <c r="A31" s="14" t="s">
        <v>19</v>
      </c>
      <c r="B31" s="45"/>
      <c r="C31" s="21">
        <v>94.8</v>
      </c>
      <c r="D31" s="27"/>
      <c r="E31" s="28"/>
      <c r="F31" s="25">
        <f>C31-E30</f>
        <v>0.0900000000000034</v>
      </c>
      <c r="G31" s="51">
        <v>96</v>
      </c>
      <c r="H31" s="21" t="s">
        <v>18</v>
      </c>
      <c r="I31" s="73">
        <v>0.82</v>
      </c>
      <c r="J31" s="73"/>
      <c r="K31" s="75"/>
      <c r="L31" s="73">
        <v>1</v>
      </c>
      <c r="M31" s="73"/>
      <c r="N31" s="75"/>
    </row>
    <row r="32" ht="17" customHeight="1" spans="1:14">
      <c r="A32" s="14" t="s">
        <v>21</v>
      </c>
      <c r="B32" s="22" t="s">
        <v>52</v>
      </c>
      <c r="C32" s="21">
        <v>88.29</v>
      </c>
      <c r="D32" s="27"/>
      <c r="E32" s="28"/>
      <c r="F32" s="25">
        <f>C32-E30</f>
        <v>-6.41999999999999</v>
      </c>
      <c r="G32" s="51">
        <v>96</v>
      </c>
      <c r="H32" s="21" t="s">
        <v>18</v>
      </c>
      <c r="I32" s="73">
        <v>0.62</v>
      </c>
      <c r="J32" s="73"/>
      <c r="K32" s="75"/>
      <c r="L32" s="73">
        <v>0.97</v>
      </c>
      <c r="M32" s="73"/>
      <c r="N32" s="75"/>
    </row>
    <row r="33" ht="17" customHeight="1" spans="1:14">
      <c r="A33" s="14" t="s">
        <v>23</v>
      </c>
      <c r="B33" s="22" t="s">
        <v>52</v>
      </c>
      <c r="C33" s="21">
        <v>93.7</v>
      </c>
      <c r="D33" s="27"/>
      <c r="E33" s="28"/>
      <c r="F33" s="25">
        <f>C33-E30</f>
        <v>-1.00999999999999</v>
      </c>
      <c r="G33" s="51">
        <v>96</v>
      </c>
      <c r="H33" s="21" t="s">
        <v>18</v>
      </c>
      <c r="I33" s="73">
        <v>0.7</v>
      </c>
      <c r="J33" s="73"/>
      <c r="K33" s="75"/>
      <c r="L33" s="73">
        <v>1</v>
      </c>
      <c r="M33" s="73"/>
      <c r="N33" s="75"/>
    </row>
    <row r="34" ht="17" customHeight="1" spans="1:14">
      <c r="A34" s="14" t="s">
        <v>25</v>
      </c>
      <c r="B34" s="22" t="s">
        <v>53</v>
      </c>
      <c r="C34" s="21">
        <v>92.42</v>
      </c>
      <c r="D34" s="27"/>
      <c r="E34" s="28"/>
      <c r="F34" s="25">
        <f>C34-E30</f>
        <v>-2.28999999999999</v>
      </c>
      <c r="G34" s="51">
        <v>96</v>
      </c>
      <c r="H34" s="21" t="s">
        <v>18</v>
      </c>
      <c r="I34" s="73">
        <v>0.73</v>
      </c>
      <c r="J34" s="73"/>
      <c r="K34" s="75"/>
      <c r="L34" s="73">
        <v>1</v>
      </c>
      <c r="M34" s="73"/>
      <c r="N34" s="75"/>
    </row>
    <row r="35" ht="17" customHeight="1" spans="1:14">
      <c r="A35" s="14" t="s">
        <v>27</v>
      </c>
      <c r="B35" s="22" t="s">
        <v>53</v>
      </c>
      <c r="C35" s="21">
        <v>92.45</v>
      </c>
      <c r="D35" s="29"/>
      <c r="E35" s="30"/>
      <c r="F35" s="25">
        <f>C35-E30</f>
        <v>-2.25999999999999</v>
      </c>
      <c r="G35" s="51">
        <v>96</v>
      </c>
      <c r="H35" s="21" t="s">
        <v>18</v>
      </c>
      <c r="I35" s="73">
        <v>0.73</v>
      </c>
      <c r="J35" s="73"/>
      <c r="K35" s="75"/>
      <c r="L35" s="73">
        <v>0.97</v>
      </c>
      <c r="M35" s="73"/>
      <c r="N35" s="75"/>
    </row>
    <row r="36" ht="17" customHeight="1" spans="1:14">
      <c r="A36" s="14"/>
      <c r="B36" s="17"/>
      <c r="C36" s="32"/>
      <c r="D36" s="32"/>
      <c r="E36" s="33"/>
      <c r="F36" s="31"/>
      <c r="G36" s="51"/>
      <c r="H36" s="52"/>
      <c r="I36" s="76"/>
      <c r="J36" s="76"/>
      <c r="K36" s="78"/>
      <c r="L36" s="76"/>
      <c r="M36" s="76"/>
      <c r="N36" s="78"/>
    </row>
    <row r="37" ht="17" customHeight="1" spans="1:14">
      <c r="A37" s="14" t="s">
        <v>29</v>
      </c>
      <c r="B37" s="53" t="s">
        <v>54</v>
      </c>
      <c r="C37" s="34">
        <v>95.18</v>
      </c>
      <c r="D37" s="23">
        <f>AVERAGE(C37:C40)</f>
        <v>95.64</v>
      </c>
      <c r="E37" s="24">
        <v>95.02</v>
      </c>
      <c r="F37" s="25">
        <f>C37-E37</f>
        <v>0.160000000000011</v>
      </c>
      <c r="G37" s="51">
        <v>96</v>
      </c>
      <c r="H37" s="21" t="s">
        <v>18</v>
      </c>
      <c r="I37" s="73">
        <v>0.89</v>
      </c>
      <c r="J37" s="73">
        <v>0.92</v>
      </c>
      <c r="K37" s="75">
        <v>0.8832</v>
      </c>
      <c r="L37" s="73">
        <v>1</v>
      </c>
      <c r="M37" s="73">
        <v>1</v>
      </c>
      <c r="N37" s="75">
        <v>0.9975</v>
      </c>
    </row>
    <row r="38" ht="17" customHeight="1" spans="1:14">
      <c r="A38" s="14" t="s">
        <v>32</v>
      </c>
      <c r="B38" s="54"/>
      <c r="C38" s="34">
        <v>96.71</v>
      </c>
      <c r="D38" s="27"/>
      <c r="E38" s="28"/>
      <c r="F38" s="25">
        <f>C38-E37</f>
        <v>1.69</v>
      </c>
      <c r="G38" s="51">
        <v>96</v>
      </c>
      <c r="H38" s="52" t="s">
        <v>31</v>
      </c>
      <c r="I38" s="73">
        <v>0.97</v>
      </c>
      <c r="J38" s="73"/>
      <c r="K38" s="75"/>
      <c r="L38" s="73">
        <v>1</v>
      </c>
      <c r="M38" s="73"/>
      <c r="N38" s="75"/>
    </row>
    <row r="39" ht="17" customHeight="1" spans="1:14">
      <c r="A39" s="14" t="s">
        <v>34</v>
      </c>
      <c r="B39" s="53" t="s">
        <v>55</v>
      </c>
      <c r="C39" s="34">
        <v>94.96</v>
      </c>
      <c r="D39" s="27"/>
      <c r="E39" s="28"/>
      <c r="F39" s="25">
        <f>C39-E37</f>
        <v>-0.0600000000000023</v>
      </c>
      <c r="G39" s="51">
        <v>96</v>
      </c>
      <c r="H39" s="21" t="s">
        <v>18</v>
      </c>
      <c r="I39" s="73">
        <v>0.94</v>
      </c>
      <c r="J39" s="73"/>
      <c r="K39" s="75"/>
      <c r="L39" s="73">
        <v>1</v>
      </c>
      <c r="M39" s="73"/>
      <c r="N39" s="75"/>
    </row>
    <row r="40" ht="17" customHeight="1" spans="1:14">
      <c r="A40" s="14" t="s">
        <v>36</v>
      </c>
      <c r="B40" s="54"/>
      <c r="C40" s="21">
        <v>95.71</v>
      </c>
      <c r="D40" s="29"/>
      <c r="E40" s="30"/>
      <c r="F40" s="25">
        <f>C40-E37</f>
        <v>0.689999999999998</v>
      </c>
      <c r="G40" s="51">
        <v>96</v>
      </c>
      <c r="H40" s="21" t="s">
        <v>18</v>
      </c>
      <c r="I40" s="73">
        <v>0.89</v>
      </c>
      <c r="J40" s="73"/>
      <c r="K40" s="75"/>
      <c r="L40" s="73">
        <v>1</v>
      </c>
      <c r="M40" s="73"/>
      <c r="N40" s="75"/>
    </row>
    <row r="41" ht="17" customHeight="1" spans="1:14">
      <c r="A41" s="14"/>
      <c r="B41" s="55"/>
      <c r="C41" s="42"/>
      <c r="D41" s="32"/>
      <c r="E41" s="33"/>
      <c r="F41" s="31"/>
      <c r="G41" s="51"/>
      <c r="H41" s="52"/>
      <c r="I41" s="80"/>
      <c r="J41" s="76"/>
      <c r="K41" s="78"/>
      <c r="L41" s="79"/>
      <c r="M41" s="76"/>
      <c r="N41" s="78"/>
    </row>
    <row r="42" ht="17" customHeight="1" spans="1:14">
      <c r="A42" s="14" t="s">
        <v>38</v>
      </c>
      <c r="B42" s="22" t="s">
        <v>56</v>
      </c>
      <c r="C42" s="21">
        <v>92.42</v>
      </c>
      <c r="D42" s="35">
        <f>AVERAGE(C42:C43)</f>
        <v>93.86</v>
      </c>
      <c r="E42" s="36">
        <v>90.35</v>
      </c>
      <c r="F42" s="37">
        <f>C42-E42</f>
        <v>2.07000000000001</v>
      </c>
      <c r="G42" s="51">
        <v>94</v>
      </c>
      <c r="H42" s="21" t="s">
        <v>18</v>
      </c>
      <c r="I42" s="84">
        <v>0.92</v>
      </c>
      <c r="J42" s="73">
        <v>0.94</v>
      </c>
      <c r="K42" s="75">
        <v>0.824</v>
      </c>
      <c r="L42" s="84">
        <v>1</v>
      </c>
      <c r="M42" s="73">
        <v>1</v>
      </c>
      <c r="N42" s="75">
        <v>0.9803</v>
      </c>
    </row>
    <row r="43" ht="17" customHeight="1" spans="1:14">
      <c r="A43" s="14" t="s">
        <v>40</v>
      </c>
      <c r="B43" s="22" t="s">
        <v>57</v>
      </c>
      <c r="C43" s="21">
        <v>95.3</v>
      </c>
      <c r="D43" s="38"/>
      <c r="E43" s="39"/>
      <c r="F43" s="37">
        <f>C43-E42</f>
        <v>4.95</v>
      </c>
      <c r="G43" s="51">
        <v>94</v>
      </c>
      <c r="H43" s="21" t="s">
        <v>18</v>
      </c>
      <c r="I43" s="73">
        <v>0.96</v>
      </c>
      <c r="J43" s="73"/>
      <c r="K43" s="75"/>
      <c r="L43" s="73">
        <v>1</v>
      </c>
      <c r="M43" s="73"/>
      <c r="N43" s="75"/>
    </row>
    <row r="44" ht="17" customHeight="1" spans="1:14">
      <c r="A44" s="14"/>
      <c r="B44" s="55"/>
      <c r="C44" s="42"/>
      <c r="D44" s="32"/>
      <c r="E44" s="33"/>
      <c r="F44" s="31"/>
      <c r="G44" s="51"/>
      <c r="H44" s="52"/>
      <c r="I44" s="80"/>
      <c r="J44" s="76"/>
      <c r="K44" s="78"/>
      <c r="L44" s="79"/>
      <c r="M44" s="76"/>
      <c r="N44" s="78"/>
    </row>
    <row r="45" ht="17" customHeight="1" spans="1:14">
      <c r="A45" s="14" t="s">
        <v>41</v>
      </c>
      <c r="B45" s="41" t="s">
        <v>58</v>
      </c>
      <c r="C45" s="21">
        <v>83.48</v>
      </c>
      <c r="D45" s="23">
        <f>AVERAGE(C45:C46)</f>
        <v>80.715</v>
      </c>
      <c r="E45" s="24">
        <v>83.62</v>
      </c>
      <c r="F45" s="25">
        <f>C45-E45</f>
        <v>-0.140000000000001</v>
      </c>
      <c r="G45" s="51">
        <v>92</v>
      </c>
      <c r="H45" s="21" t="s">
        <v>18</v>
      </c>
      <c r="I45" s="73">
        <v>0.58</v>
      </c>
      <c r="J45" s="73">
        <v>0.41</v>
      </c>
      <c r="K45" s="75">
        <v>0.5614</v>
      </c>
      <c r="L45" s="73">
        <v>1</v>
      </c>
      <c r="M45" s="73">
        <v>0.96</v>
      </c>
      <c r="N45" s="75">
        <v>0.9558</v>
      </c>
    </row>
    <row r="46" ht="17" customHeight="1" spans="1:14">
      <c r="A46" s="14" t="s">
        <v>43</v>
      </c>
      <c r="B46" s="41"/>
      <c r="C46" s="21">
        <v>77.95</v>
      </c>
      <c r="D46" s="29"/>
      <c r="E46" s="30"/>
      <c r="F46" s="25">
        <f>C46-E45</f>
        <v>-5.67</v>
      </c>
      <c r="G46" s="51">
        <v>92</v>
      </c>
      <c r="H46" s="21" t="s">
        <v>18</v>
      </c>
      <c r="I46" s="73">
        <v>0.24</v>
      </c>
      <c r="J46" s="73"/>
      <c r="K46" s="75"/>
      <c r="L46" s="73">
        <v>0.92</v>
      </c>
      <c r="M46" s="73"/>
      <c r="N46" s="75"/>
    </row>
    <row r="47" ht="17" customHeight="1" spans="1:14">
      <c r="A47" s="40"/>
      <c r="B47" s="55"/>
      <c r="C47" s="42"/>
      <c r="D47" s="42"/>
      <c r="E47" s="43"/>
      <c r="F47" s="41"/>
      <c r="G47" s="51"/>
      <c r="H47" s="56"/>
      <c r="I47" s="80"/>
      <c r="J47" s="80"/>
      <c r="K47" s="82"/>
      <c r="L47" s="79"/>
      <c r="M47" s="80"/>
      <c r="N47" s="82"/>
    </row>
    <row r="48" ht="17" customHeight="1" spans="1:14">
      <c r="A48" s="14" t="s">
        <v>44</v>
      </c>
      <c r="B48" s="44" t="s">
        <v>59</v>
      </c>
      <c r="C48" s="42">
        <v>77.02</v>
      </c>
      <c r="D48" s="57">
        <f>AVERAGE(C48:C49)</f>
        <v>75.795</v>
      </c>
      <c r="E48" s="58">
        <v>74.47</v>
      </c>
      <c r="F48" s="41">
        <f>C48-E48</f>
        <v>2.55</v>
      </c>
      <c r="G48" s="51">
        <v>91</v>
      </c>
      <c r="H48" s="21" t="s">
        <v>18</v>
      </c>
      <c r="I48" s="83">
        <v>0.3</v>
      </c>
      <c r="J48" s="83">
        <v>0.31</v>
      </c>
      <c r="K48" s="82">
        <v>0.3385</v>
      </c>
      <c r="L48" s="73">
        <v>0.93</v>
      </c>
      <c r="M48" s="83">
        <v>0.91</v>
      </c>
      <c r="N48" s="82">
        <v>0.7847</v>
      </c>
    </row>
    <row r="49" ht="17" customHeight="1" spans="1:14">
      <c r="A49" s="14" t="s">
        <v>46</v>
      </c>
      <c r="B49" s="45"/>
      <c r="C49" s="21">
        <v>74.57</v>
      </c>
      <c r="D49" s="59"/>
      <c r="E49" s="60"/>
      <c r="F49" s="41">
        <f>C49-E48</f>
        <v>0.0999999999999943</v>
      </c>
      <c r="G49" s="51">
        <v>91</v>
      </c>
      <c r="H49" s="21" t="s">
        <v>18</v>
      </c>
      <c r="I49" s="73">
        <v>0.32</v>
      </c>
      <c r="J49" s="83"/>
      <c r="K49" s="82"/>
      <c r="L49" s="73">
        <v>0.89</v>
      </c>
      <c r="M49" s="83"/>
      <c r="N49" s="82"/>
    </row>
    <row r="50" ht="17" customHeight="1" spans="1:14">
      <c r="A50" s="40"/>
      <c r="B50" s="55"/>
      <c r="C50" s="42"/>
      <c r="D50" s="42"/>
      <c r="E50" s="43"/>
      <c r="F50" s="41"/>
      <c r="G50" s="51"/>
      <c r="H50" s="56"/>
      <c r="I50" s="80"/>
      <c r="J50" s="80"/>
      <c r="K50" s="82"/>
      <c r="L50" s="79"/>
      <c r="M50" s="80"/>
      <c r="N50" s="82"/>
    </row>
    <row r="51" ht="17" customHeight="1" spans="1:14">
      <c r="A51" s="14" t="s">
        <v>47</v>
      </c>
      <c r="B51" s="22" t="s">
        <v>60</v>
      </c>
      <c r="C51" s="21">
        <v>88.59</v>
      </c>
      <c r="D51" s="21">
        <f>AVERAGE(C51)</f>
        <v>88.59</v>
      </c>
      <c r="E51" s="46">
        <v>83.96</v>
      </c>
      <c r="F51" s="25">
        <f>C51-E51</f>
        <v>4.63000000000001</v>
      </c>
      <c r="G51" s="51">
        <v>90</v>
      </c>
      <c r="H51" s="21" t="s">
        <v>18</v>
      </c>
      <c r="I51" s="73">
        <v>0.66</v>
      </c>
      <c r="J51" s="73">
        <v>0.66</v>
      </c>
      <c r="K51" s="75">
        <v>0.6079</v>
      </c>
      <c r="L51" s="73">
        <v>1</v>
      </c>
      <c r="M51" s="73">
        <v>1</v>
      </c>
      <c r="N51" s="75">
        <v>0.9048</v>
      </c>
    </row>
    <row r="52" ht="25" customHeight="1" spans="1:14">
      <c r="A52" s="61" t="s">
        <v>3</v>
      </c>
      <c r="B52" s="62" t="s">
        <v>61</v>
      </c>
      <c r="C52" s="62"/>
      <c r="D52" s="62"/>
      <c r="E52" s="62"/>
      <c r="F52" s="62"/>
      <c r="G52" s="62"/>
      <c r="H52" s="63"/>
      <c r="I52" s="62"/>
      <c r="J52" s="62"/>
      <c r="K52" s="62"/>
      <c r="L52" s="62"/>
      <c r="M52" s="62"/>
      <c r="N52" s="62"/>
    </row>
    <row r="53" ht="25" customHeight="1" spans="1:14">
      <c r="A53" s="61"/>
      <c r="B53" s="62"/>
      <c r="C53" s="62"/>
      <c r="D53" s="62"/>
      <c r="E53" s="62"/>
      <c r="F53" s="62"/>
      <c r="G53" s="62"/>
      <c r="H53" s="63"/>
      <c r="I53" s="62"/>
      <c r="J53" s="62"/>
      <c r="K53" s="62"/>
      <c r="L53" s="62"/>
      <c r="M53" s="62"/>
      <c r="N53" s="62"/>
    </row>
    <row r="54" ht="54" customHeight="1" spans="1:14">
      <c r="A54" s="61"/>
      <c r="B54" s="17" t="s">
        <v>5</v>
      </c>
      <c r="C54" s="18" t="s">
        <v>6</v>
      </c>
      <c r="D54" s="18"/>
      <c r="E54" s="19" t="s">
        <v>7</v>
      </c>
      <c r="F54" s="20" t="s">
        <v>8</v>
      </c>
      <c r="G54" s="18" t="s">
        <v>9</v>
      </c>
      <c r="H54" s="21" t="s">
        <v>10</v>
      </c>
      <c r="I54" s="21" t="s">
        <v>50</v>
      </c>
      <c r="J54" s="21" t="s">
        <v>11</v>
      </c>
      <c r="K54" s="46" t="s">
        <v>12</v>
      </c>
      <c r="L54" s="21" t="s">
        <v>13</v>
      </c>
      <c r="M54" s="21" t="s">
        <v>14</v>
      </c>
      <c r="N54" s="46" t="s">
        <v>15</v>
      </c>
    </row>
    <row r="55" ht="25" customHeight="1" spans="1:14">
      <c r="A55" s="64" t="s">
        <v>62</v>
      </c>
      <c r="B55" s="17" t="s">
        <v>63</v>
      </c>
      <c r="C55" s="21">
        <v>95.07</v>
      </c>
      <c r="D55" s="23">
        <f>AVERAGE(C55:C58)</f>
        <v>93.5425</v>
      </c>
      <c r="E55" s="24" t="s">
        <v>64</v>
      </c>
      <c r="F55" s="65" t="s">
        <v>64</v>
      </c>
      <c r="G55" s="66">
        <v>95</v>
      </c>
      <c r="H55" s="21" t="s">
        <v>31</v>
      </c>
      <c r="I55" s="73">
        <v>0.91</v>
      </c>
      <c r="J55" s="73">
        <v>0.79</v>
      </c>
      <c r="K55" s="75">
        <v>0</v>
      </c>
      <c r="L55" s="73">
        <v>1</v>
      </c>
      <c r="M55" s="73">
        <v>1</v>
      </c>
      <c r="N55" s="75">
        <v>0</v>
      </c>
    </row>
    <row r="56" ht="25" customHeight="1" spans="1:14">
      <c r="A56" s="64" t="s">
        <v>65</v>
      </c>
      <c r="B56" s="17" t="s">
        <v>66</v>
      </c>
      <c r="C56" s="21">
        <v>90.36</v>
      </c>
      <c r="D56" s="27"/>
      <c r="E56" s="28"/>
      <c r="F56" s="67"/>
      <c r="G56" s="66">
        <v>95</v>
      </c>
      <c r="H56" s="21" t="s">
        <v>18</v>
      </c>
      <c r="I56" s="73">
        <v>0.58</v>
      </c>
      <c r="J56" s="73"/>
      <c r="K56" s="75"/>
      <c r="L56" s="73">
        <v>1</v>
      </c>
      <c r="M56" s="73"/>
      <c r="N56" s="75"/>
    </row>
    <row r="57" ht="25" customHeight="1" spans="1:14">
      <c r="A57" s="64" t="s">
        <v>67</v>
      </c>
      <c r="B57" s="17" t="s">
        <v>68</v>
      </c>
      <c r="C57" s="21">
        <v>91.63</v>
      </c>
      <c r="D57" s="27"/>
      <c r="E57" s="28"/>
      <c r="F57" s="67"/>
      <c r="G57" s="66">
        <v>95</v>
      </c>
      <c r="H57" s="21" t="s">
        <v>18</v>
      </c>
      <c r="I57" s="73">
        <v>0.71</v>
      </c>
      <c r="J57" s="73"/>
      <c r="K57" s="75"/>
      <c r="L57" s="73">
        <v>1</v>
      </c>
      <c r="M57" s="73"/>
      <c r="N57" s="75"/>
    </row>
    <row r="58" ht="25" customHeight="1" spans="1:14">
      <c r="A58" s="64" t="s">
        <v>69</v>
      </c>
      <c r="B58" s="17" t="s">
        <v>70</v>
      </c>
      <c r="C58" s="21">
        <v>97.11</v>
      </c>
      <c r="D58" s="27"/>
      <c r="E58" s="28"/>
      <c r="F58" s="67"/>
      <c r="G58" s="66">
        <v>95</v>
      </c>
      <c r="H58" s="21" t="s">
        <v>31</v>
      </c>
      <c r="I58" s="73">
        <v>0.97</v>
      </c>
      <c r="J58" s="73"/>
      <c r="K58" s="75"/>
      <c r="L58" s="73">
        <v>1</v>
      </c>
      <c r="M58" s="73"/>
      <c r="N58" s="75"/>
    </row>
    <row r="59" ht="25" customHeight="1" spans="1:14">
      <c r="A59" s="61"/>
      <c r="B59" s="17"/>
      <c r="C59" s="18"/>
      <c r="D59" s="68"/>
      <c r="E59" s="69"/>
      <c r="F59" s="70"/>
      <c r="G59" s="18"/>
      <c r="H59" s="21"/>
      <c r="I59" s="79"/>
      <c r="J59" s="79"/>
      <c r="K59" s="75"/>
      <c r="L59" s="79"/>
      <c r="M59" s="79"/>
      <c r="N59" s="75"/>
    </row>
    <row r="60" ht="25" customHeight="1" spans="1:14">
      <c r="A60" s="14" t="s">
        <v>38</v>
      </c>
      <c r="B60" s="22" t="s">
        <v>68</v>
      </c>
      <c r="C60" s="21">
        <v>84.19</v>
      </c>
      <c r="D60" s="35">
        <f>AVERAGE(C60:C61)</f>
        <v>87.235</v>
      </c>
      <c r="E60" s="36">
        <v>91.72</v>
      </c>
      <c r="F60" s="37">
        <f>C60-E60</f>
        <v>-7.53</v>
      </c>
      <c r="G60" s="26">
        <v>95</v>
      </c>
      <c r="H60" s="56" t="s">
        <v>18</v>
      </c>
      <c r="I60" s="73">
        <v>0.62</v>
      </c>
      <c r="J60" s="73">
        <v>0.75</v>
      </c>
      <c r="K60" s="75">
        <v>0.88</v>
      </c>
      <c r="L60" s="73">
        <v>0.96</v>
      </c>
      <c r="M60" s="73">
        <v>0.98</v>
      </c>
      <c r="N60" s="75">
        <v>0.9886</v>
      </c>
    </row>
    <row r="61" ht="25" customHeight="1" spans="1:14">
      <c r="A61" s="14" t="s">
        <v>40</v>
      </c>
      <c r="B61" s="22"/>
      <c r="C61" s="21">
        <v>90.28</v>
      </c>
      <c r="D61" s="38"/>
      <c r="E61" s="39"/>
      <c r="F61" s="37">
        <f>C61-E60</f>
        <v>-1.44</v>
      </c>
      <c r="G61" s="26">
        <v>95</v>
      </c>
      <c r="H61" s="56" t="s">
        <v>18</v>
      </c>
      <c r="I61" s="73">
        <v>0.88</v>
      </c>
      <c r="J61" s="73"/>
      <c r="K61" s="75"/>
      <c r="L61" s="73">
        <v>1</v>
      </c>
      <c r="M61" s="73"/>
      <c r="N61" s="75"/>
    </row>
    <row r="62" ht="25" customHeight="1" spans="1:14">
      <c r="A62" s="14"/>
      <c r="B62" s="17"/>
      <c r="C62" s="34"/>
      <c r="D62" s="32"/>
      <c r="E62" s="33"/>
      <c r="F62" s="31"/>
      <c r="G62" s="26"/>
      <c r="H62" s="71"/>
      <c r="I62" s="79"/>
      <c r="J62" s="79"/>
      <c r="K62" s="75"/>
      <c r="L62" s="79"/>
      <c r="M62" s="79"/>
      <c r="N62" s="75"/>
    </row>
    <row r="63" ht="25" customHeight="1" spans="1:14">
      <c r="A63" s="14" t="s">
        <v>41</v>
      </c>
      <c r="B63" s="22" t="s">
        <v>63</v>
      </c>
      <c r="C63" s="21">
        <v>83.73</v>
      </c>
      <c r="D63" s="23">
        <f>AVERAGE(C63:C64)</f>
        <v>82.94</v>
      </c>
      <c r="E63" s="24">
        <v>90.35</v>
      </c>
      <c r="F63" s="25">
        <f>C63-E63</f>
        <v>-6.61999999999999</v>
      </c>
      <c r="G63" s="26">
        <v>93</v>
      </c>
      <c r="H63" s="56" t="s">
        <v>18</v>
      </c>
      <c r="I63" s="73">
        <v>0.54</v>
      </c>
      <c r="J63" s="73">
        <v>0.49</v>
      </c>
      <c r="K63" s="75">
        <v>0.88</v>
      </c>
      <c r="L63" s="73">
        <v>1</v>
      </c>
      <c r="M63" s="73">
        <v>1</v>
      </c>
      <c r="N63" s="75">
        <v>0.99</v>
      </c>
    </row>
    <row r="64" ht="25" customHeight="1" spans="1:14">
      <c r="A64" s="14" t="s">
        <v>43</v>
      </c>
      <c r="B64" s="22"/>
      <c r="C64" s="21">
        <v>82.15</v>
      </c>
      <c r="D64" s="29"/>
      <c r="E64" s="30"/>
      <c r="F64" s="25">
        <f>C64-E63</f>
        <v>-8.19999999999999</v>
      </c>
      <c r="G64" s="26">
        <v>93</v>
      </c>
      <c r="H64" s="56" t="s">
        <v>18</v>
      </c>
      <c r="I64" s="73">
        <v>0.43</v>
      </c>
      <c r="J64" s="73"/>
      <c r="K64" s="75"/>
      <c r="L64" s="73">
        <v>1</v>
      </c>
      <c r="M64" s="73"/>
      <c r="N64" s="75"/>
    </row>
    <row r="65" ht="25" customHeight="1" spans="1:14">
      <c r="A65" s="40"/>
      <c r="B65" s="41"/>
      <c r="C65" s="42"/>
      <c r="D65" s="42"/>
      <c r="E65" s="43"/>
      <c r="F65" s="41"/>
      <c r="G65" s="26"/>
      <c r="H65" s="71"/>
      <c r="I65" s="80"/>
      <c r="J65" s="80"/>
      <c r="K65" s="82"/>
      <c r="L65" s="79"/>
      <c r="M65" s="80"/>
      <c r="N65" s="82"/>
    </row>
    <row r="66" ht="25" customHeight="1" spans="1:14">
      <c r="A66" s="14" t="s">
        <v>44</v>
      </c>
      <c r="B66" s="41" t="s">
        <v>70</v>
      </c>
      <c r="C66" s="42">
        <v>87.77</v>
      </c>
      <c r="D66" s="21">
        <f>AVERAGE(C66:C67)</f>
        <v>89.485</v>
      </c>
      <c r="E66" s="24">
        <v>90.12</v>
      </c>
      <c r="F66" s="25">
        <f>C66-E66</f>
        <v>-2.35000000000001</v>
      </c>
      <c r="G66" s="26">
        <v>91</v>
      </c>
      <c r="H66" s="56" t="s">
        <v>18</v>
      </c>
      <c r="I66" s="83">
        <v>0.8</v>
      </c>
      <c r="J66" s="83">
        <v>0.81</v>
      </c>
      <c r="K66" s="82">
        <v>0.84</v>
      </c>
      <c r="L66" s="73">
        <v>0.97</v>
      </c>
      <c r="M66" s="83">
        <v>0.99</v>
      </c>
      <c r="N66" s="82">
        <v>0.98</v>
      </c>
    </row>
    <row r="67" ht="25" customHeight="1" spans="1:14">
      <c r="A67" s="14" t="s">
        <v>46</v>
      </c>
      <c r="B67" s="41"/>
      <c r="C67" s="21">
        <v>91.2</v>
      </c>
      <c r="D67" s="21"/>
      <c r="E67" s="30"/>
      <c r="F67" s="25">
        <f>C67-E66</f>
        <v>1.08</v>
      </c>
      <c r="G67" s="26">
        <v>91</v>
      </c>
      <c r="H67" s="56" t="s">
        <v>31</v>
      </c>
      <c r="I67" s="73">
        <v>0.82</v>
      </c>
      <c r="J67" s="83"/>
      <c r="K67" s="82"/>
      <c r="L67" s="73">
        <v>1</v>
      </c>
      <c r="M67" s="83"/>
      <c r="N67" s="82"/>
    </row>
    <row r="68" ht="25" customHeight="1" spans="1:14">
      <c r="A68" s="40"/>
      <c r="B68" s="41"/>
      <c r="C68" s="42"/>
      <c r="D68" s="42"/>
      <c r="E68" s="43"/>
      <c r="F68" s="41"/>
      <c r="G68" s="26"/>
      <c r="H68" s="71"/>
      <c r="I68" s="80"/>
      <c r="J68" s="80"/>
      <c r="K68" s="82"/>
      <c r="L68" s="79"/>
      <c r="M68" s="80"/>
      <c r="N68" s="82"/>
    </row>
    <row r="69" ht="25" customHeight="1" spans="1:14">
      <c r="A69" s="14" t="s">
        <v>47</v>
      </c>
      <c r="B69" s="22" t="s">
        <v>71</v>
      </c>
      <c r="C69" s="21">
        <v>87.41</v>
      </c>
      <c r="D69" s="21">
        <v>83.59</v>
      </c>
      <c r="E69" s="46">
        <v>85.56</v>
      </c>
      <c r="F69" s="25">
        <f>C69-E69</f>
        <v>1.84999999999999</v>
      </c>
      <c r="G69" s="26">
        <v>90</v>
      </c>
      <c r="H69" s="56" t="s">
        <v>18</v>
      </c>
      <c r="I69" s="73">
        <v>0.72</v>
      </c>
      <c r="J69" s="73">
        <v>0.72</v>
      </c>
      <c r="K69" s="75">
        <v>0.6282</v>
      </c>
      <c r="L69" s="73">
        <v>1</v>
      </c>
      <c r="M69" s="73">
        <v>1</v>
      </c>
      <c r="N69" s="75">
        <v>0.9636</v>
      </c>
    </row>
    <row r="71" ht="22.5" spans="1:14">
      <c r="A71" s="85" t="s">
        <v>72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</row>
    <row r="72" ht="13.5" spans="1:14">
      <c r="A72" s="86" t="s">
        <v>73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  <row r="73" ht="13.5" spans="1:14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</row>
    <row r="74" ht="13.5" spans="1:14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</row>
    <row r="75" ht="13.5" spans="1:14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</row>
    <row r="76" ht="13.5" spans="1:14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</row>
    <row r="77" ht="13.5" spans="1:14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</row>
    <row r="78" ht="13.5" spans="1:14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</row>
    <row r="79" ht="13.5" spans="1:14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</row>
    <row r="80" ht="60" customHeight="1" spans="1:14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</row>
    <row r="81" ht="22.5" spans="3:3">
      <c r="C81" s="87"/>
    </row>
    <row r="82" ht="27" customHeight="1" spans="1:14">
      <c r="A82" s="88" t="s">
        <v>74</v>
      </c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</row>
    <row r="83" ht="13.5" spans="1:14">
      <c r="A83" s="89" t="s">
        <v>75</v>
      </c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</row>
    <row r="84" ht="13.5" spans="1:14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</row>
    <row r="85" ht="13.5" spans="1:14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</row>
    <row r="86" ht="13.5" spans="1:14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</row>
    <row r="87" ht="13.5" spans="1:14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</row>
    <row r="88" ht="13.5" spans="1:14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</row>
    <row r="89" ht="13.5" spans="1:14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</row>
    <row r="90" ht="198" customHeight="1" spans="1:14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</row>
    <row r="91" ht="22.5" spans="3:3">
      <c r="C91" s="87"/>
    </row>
  </sheetData>
  <mergeCells count="112">
    <mergeCell ref="A1:N1"/>
    <mergeCell ref="A2:N2"/>
    <mergeCell ref="A3:N3"/>
    <mergeCell ref="B4:N4"/>
    <mergeCell ref="C5:D5"/>
    <mergeCell ref="C29:D29"/>
    <mergeCell ref="C54:D54"/>
    <mergeCell ref="A71:N71"/>
    <mergeCell ref="A82:N82"/>
    <mergeCell ref="A4:A5"/>
    <mergeCell ref="A27:A29"/>
    <mergeCell ref="A52:A54"/>
    <mergeCell ref="B18:B19"/>
    <mergeCell ref="B21:B22"/>
    <mergeCell ref="B24:B25"/>
    <mergeCell ref="B30:B31"/>
    <mergeCell ref="B37:B38"/>
    <mergeCell ref="B39:B40"/>
    <mergeCell ref="B45:B46"/>
    <mergeCell ref="B48:B49"/>
    <mergeCell ref="B60:B61"/>
    <mergeCell ref="B63:B64"/>
    <mergeCell ref="B66:B67"/>
    <mergeCell ref="D6:D11"/>
    <mergeCell ref="D13:D16"/>
    <mergeCell ref="D18:D19"/>
    <mergeCell ref="D21:D22"/>
    <mergeCell ref="D24:D25"/>
    <mergeCell ref="D30:D35"/>
    <mergeCell ref="D37:D40"/>
    <mergeCell ref="D42:D43"/>
    <mergeCell ref="D45:D46"/>
    <mergeCell ref="D48:D49"/>
    <mergeCell ref="D55:D58"/>
    <mergeCell ref="D60:D61"/>
    <mergeCell ref="D63:D64"/>
    <mergeCell ref="D66:D67"/>
    <mergeCell ref="E6:E11"/>
    <mergeCell ref="E13:E16"/>
    <mergeCell ref="E18:E19"/>
    <mergeCell ref="E21:E22"/>
    <mergeCell ref="E24:E25"/>
    <mergeCell ref="E30:E35"/>
    <mergeCell ref="E37:E40"/>
    <mergeCell ref="E42:E43"/>
    <mergeCell ref="E45:E46"/>
    <mergeCell ref="E48:E49"/>
    <mergeCell ref="E55:E58"/>
    <mergeCell ref="E60:E61"/>
    <mergeCell ref="E63:E64"/>
    <mergeCell ref="E66:E67"/>
    <mergeCell ref="F55:F58"/>
    <mergeCell ref="J6:J11"/>
    <mergeCell ref="J13:J16"/>
    <mergeCell ref="J18:J19"/>
    <mergeCell ref="J21:J22"/>
    <mergeCell ref="J24:J25"/>
    <mergeCell ref="J30:J35"/>
    <mergeCell ref="J37:J40"/>
    <mergeCell ref="J42:J43"/>
    <mergeCell ref="J45:J46"/>
    <mergeCell ref="J48:J49"/>
    <mergeCell ref="J55:J58"/>
    <mergeCell ref="J60:J61"/>
    <mergeCell ref="J63:J64"/>
    <mergeCell ref="J66:J67"/>
    <mergeCell ref="K6:K11"/>
    <mergeCell ref="K13:K16"/>
    <mergeCell ref="K18:K19"/>
    <mergeCell ref="K21:K22"/>
    <mergeCell ref="K24:K25"/>
    <mergeCell ref="K30:K35"/>
    <mergeCell ref="K37:K40"/>
    <mergeCell ref="K42:K43"/>
    <mergeCell ref="K45:K46"/>
    <mergeCell ref="K48:K49"/>
    <mergeCell ref="K55:K58"/>
    <mergeCell ref="K60:K61"/>
    <mergeCell ref="K63:K64"/>
    <mergeCell ref="K66:K67"/>
    <mergeCell ref="M6:M11"/>
    <mergeCell ref="M13:M16"/>
    <mergeCell ref="M18:M19"/>
    <mergeCell ref="M21:M22"/>
    <mergeCell ref="M24:M25"/>
    <mergeCell ref="M30:M35"/>
    <mergeCell ref="M37:M40"/>
    <mergeCell ref="M42:M43"/>
    <mergeCell ref="M45:M46"/>
    <mergeCell ref="M48:M49"/>
    <mergeCell ref="M55:M58"/>
    <mergeCell ref="M60:M61"/>
    <mergeCell ref="M63:M64"/>
    <mergeCell ref="M66:M67"/>
    <mergeCell ref="N6:N11"/>
    <mergeCell ref="N13:N16"/>
    <mergeCell ref="N18:N19"/>
    <mergeCell ref="N21:N22"/>
    <mergeCell ref="N24:N25"/>
    <mergeCell ref="N30:N35"/>
    <mergeCell ref="N37:N40"/>
    <mergeCell ref="N42:N43"/>
    <mergeCell ref="N45:N46"/>
    <mergeCell ref="N48:N49"/>
    <mergeCell ref="N55:N58"/>
    <mergeCell ref="N60:N61"/>
    <mergeCell ref="N63:N64"/>
    <mergeCell ref="N66:N67"/>
    <mergeCell ref="B27:N28"/>
    <mergeCell ref="B52:N53"/>
    <mergeCell ref="A72:N80"/>
    <mergeCell ref="A83:N90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三校联考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2022-05-19T03:24:50Z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F4E7EEADB86344A1AC1173F9706B12A6</vt:lpwstr>
  </property>
</Properties>
</file>