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2"/>
  </bookViews>
  <sheets>
    <sheet name="英 语" sheetId="3" r:id="rId1"/>
    <sheet name="语文" sheetId="4" r:id="rId2"/>
    <sheet name="数学" sheetId="5" r:id="rId3"/>
  </sheets>
  <definedNames>
    <definedName name="_xlnm.Print_Area" localSheetId="0">'英 语'!$A$1:$S$26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<sst xmlns="http://schemas.openxmlformats.org/spreadsheetml/2006/main" count="346" uniqueCount="104">
  <si>
    <r>
      <rPr>
        <b/>
        <sz val="20"/>
        <color theme="1"/>
        <rFont val="宋体"/>
        <charset val="134"/>
        <scheme val="minor"/>
      </rPr>
      <t>2023-2024学年第一学期12月份</t>
    </r>
    <r>
      <rPr>
        <b/>
        <sz val="20"/>
        <color rgb="FFFF0000"/>
        <rFont val="宋体"/>
        <charset val="134"/>
        <scheme val="minor"/>
      </rPr>
      <t xml:space="preserve"> </t>
    </r>
    <r>
      <rPr>
        <b/>
        <u/>
        <sz val="20"/>
        <color rgb="FFFF0000"/>
        <rFont val="宋体"/>
        <charset val="134"/>
        <scheme val="minor"/>
      </rPr>
      <t xml:space="preserve">英 语 </t>
    </r>
    <r>
      <rPr>
        <b/>
        <sz val="20"/>
        <color theme="1"/>
        <rFont val="宋体"/>
        <charset val="134"/>
        <scheme val="minor"/>
      </rPr>
      <t>学科素养练习综合评价统计表</t>
    </r>
  </si>
  <si>
    <t>班级</t>
  </si>
  <si>
    <t>任课教师</t>
  </si>
  <si>
    <t>参加竞赛人数</t>
  </si>
  <si>
    <t>平均分</t>
  </si>
  <si>
    <t xml:space="preserve"> 个人平均分</t>
  </si>
  <si>
    <t>年级   平均分</t>
  </si>
  <si>
    <t>合格率</t>
  </si>
  <si>
    <t>A（90-100）</t>
  </si>
  <si>
    <t>个人平均优秀率</t>
  </si>
  <si>
    <t>年级平均优秀率</t>
  </si>
  <si>
    <t>B（75-89.5）</t>
  </si>
  <si>
    <t>C（60-74.5）</t>
  </si>
  <si>
    <t>个人平均及格率</t>
  </si>
  <si>
    <t>年级平均及格率</t>
  </si>
  <si>
    <t>D(59.5分以下)</t>
  </si>
  <si>
    <t>A等级人数</t>
  </si>
  <si>
    <t>占比</t>
  </si>
  <si>
    <t>B等级人数</t>
  </si>
  <si>
    <t>C等级人数</t>
  </si>
  <si>
    <t>D等级人数</t>
  </si>
  <si>
    <t>三年（1）班</t>
  </si>
  <si>
    <t>黄苑东</t>
  </si>
  <si>
    <t>三年（2）班</t>
  </si>
  <si>
    <t>三年（3）班</t>
  </si>
  <si>
    <t>林翠黎</t>
  </si>
  <si>
    <t>三年（4）班</t>
  </si>
  <si>
    <t>三年（5）班</t>
  </si>
  <si>
    <t>毕婉媚</t>
  </si>
  <si>
    <t>三年（6）班</t>
  </si>
  <si>
    <t>四年（1）班</t>
  </si>
  <si>
    <t>杨敏</t>
  </si>
  <si>
    <t>四年（2）班</t>
  </si>
  <si>
    <t>四年（3）班</t>
  </si>
  <si>
    <t>黄嘉敏</t>
  </si>
  <si>
    <t>四年（4）班</t>
  </si>
  <si>
    <t>罗玉婷</t>
  </si>
  <si>
    <t>四年（6）班</t>
  </si>
  <si>
    <t>四年（5）班</t>
  </si>
  <si>
    <t>宋文静</t>
  </si>
  <si>
    <t>五年（1）班</t>
  </si>
  <si>
    <t>姚杰怡</t>
  </si>
  <si>
    <t>五年（2）班</t>
  </si>
  <si>
    <t>五年（3）班</t>
  </si>
  <si>
    <t>六年（1）班</t>
  </si>
  <si>
    <t>周敏</t>
  </si>
  <si>
    <t>六年（3）班</t>
  </si>
  <si>
    <t>六年（2）班</t>
  </si>
  <si>
    <r>
      <rPr>
        <b/>
        <sz val="20"/>
        <color theme="1"/>
        <rFont val="宋体"/>
        <charset val="134"/>
        <scheme val="minor"/>
      </rPr>
      <t>2023-2024学年第一学期12月份</t>
    </r>
    <r>
      <rPr>
        <b/>
        <sz val="20"/>
        <color rgb="FFFF0000"/>
        <rFont val="宋体"/>
        <charset val="134"/>
        <scheme val="minor"/>
      </rPr>
      <t xml:space="preserve"> </t>
    </r>
    <r>
      <rPr>
        <b/>
        <u/>
        <sz val="20"/>
        <color rgb="FFFF0000"/>
        <rFont val="宋体"/>
        <charset val="134"/>
        <scheme val="minor"/>
      </rPr>
      <t xml:space="preserve">语文 </t>
    </r>
    <r>
      <rPr>
        <b/>
        <sz val="20"/>
        <color theme="1"/>
        <rFont val="宋体"/>
        <charset val="134"/>
        <scheme val="minor"/>
      </rPr>
      <t>学科素养练习综合评价统计表</t>
    </r>
  </si>
  <si>
    <t>一年（1）班</t>
  </si>
  <si>
    <t>李小柔</t>
  </si>
  <si>
    <t>一年（3）班</t>
  </si>
  <si>
    <t>曾美华</t>
  </si>
  <si>
    <t>一年（2）班</t>
  </si>
  <si>
    <t>邵相茹</t>
  </si>
  <si>
    <t>一年（4）班</t>
  </si>
  <si>
    <t>一年（5）班</t>
  </si>
  <si>
    <t>周西</t>
  </si>
  <si>
    <t>一年（6）班</t>
  </si>
  <si>
    <t>王雯婷</t>
  </si>
  <si>
    <t>一年（7）班</t>
  </si>
  <si>
    <t>郅光玉</t>
  </si>
  <si>
    <t>一年（8）班</t>
  </si>
  <si>
    <t>魏艳</t>
  </si>
  <si>
    <t>二年（1）班</t>
  </si>
  <si>
    <t>庄彩英</t>
  </si>
  <si>
    <t>二年（2）班</t>
  </si>
  <si>
    <t>卞智敏</t>
  </si>
  <si>
    <t>二年（3）班</t>
  </si>
  <si>
    <t>二年（4）班</t>
  </si>
  <si>
    <t>曾浪妙</t>
  </si>
  <si>
    <t>二年（5）班</t>
  </si>
  <si>
    <t>刘姗</t>
  </si>
  <si>
    <t>二年（6）班</t>
  </si>
  <si>
    <t>钟惠文</t>
  </si>
  <si>
    <t>唐荣花</t>
  </si>
  <si>
    <t>孙楚运</t>
  </si>
  <si>
    <t>李林倩</t>
  </si>
  <si>
    <t>毕丽君</t>
  </si>
  <si>
    <t>黄雅艺</t>
  </si>
  <si>
    <t>唐春艳</t>
  </si>
  <si>
    <t>吴芯瑜</t>
  </si>
  <si>
    <t>100%%</t>
  </si>
  <si>
    <t>0%%</t>
  </si>
  <si>
    <t>张瑞</t>
  </si>
  <si>
    <t>杨玲</t>
  </si>
  <si>
    <t>李丽萍</t>
  </si>
  <si>
    <r>
      <rPr>
        <b/>
        <sz val="20"/>
        <color rgb="FF000000"/>
        <rFont val="宋体"/>
        <charset val="134"/>
      </rPr>
      <t>2023-2024学年第一学期12月份</t>
    </r>
    <r>
      <rPr>
        <b/>
        <sz val="20"/>
        <color rgb="FFFF0000"/>
        <rFont val="宋体"/>
        <charset val="134"/>
      </rPr>
      <t xml:space="preserve"> </t>
    </r>
    <r>
      <rPr>
        <b/>
        <u/>
        <sz val="20"/>
        <color rgb="FFFF0000"/>
        <rFont val="宋体"/>
        <charset val="134"/>
      </rPr>
      <t xml:space="preserve">数学 </t>
    </r>
    <r>
      <rPr>
        <b/>
        <sz val="20"/>
        <color rgb="FF000000"/>
        <rFont val="宋体"/>
        <charset val="134"/>
      </rPr>
      <t>学科素养练习综合评价统计表</t>
    </r>
  </si>
  <si>
    <t>麦天凤</t>
  </si>
  <si>
    <t>杨晨</t>
  </si>
  <si>
    <t>谢玉梅</t>
  </si>
  <si>
    <t>罗敏如</t>
  </si>
  <si>
    <t>陈春秀</t>
  </si>
  <si>
    <t>何丽林</t>
  </si>
  <si>
    <t>罗慧玲</t>
  </si>
  <si>
    <t>刘俊丽</t>
  </si>
  <si>
    <t>舒馨卉</t>
  </si>
  <si>
    <t>詹楚婷</t>
  </si>
  <si>
    <t>卢秀梅</t>
  </si>
  <si>
    <t>黄晓贤</t>
  </si>
  <si>
    <t>余苏田</t>
  </si>
  <si>
    <t>覃东枝</t>
  </si>
  <si>
    <t>刘春玲</t>
  </si>
  <si>
    <t>董春霞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</si>
</sst>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name val="仿宋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sz val="11"/>
      <color rgb="FFFF0000"/>
      <name val="仿宋"/>
      <charset val="134"/>
    </font>
    <font>
      <b/>
      <sz val="11"/>
      <color rgb="FFFF0000"/>
      <name val="仿宋"/>
      <charset val="134"/>
    </font>
    <font>
      <sz val="11"/>
      <color rgb="FF000000"/>
      <name val="仿宋"/>
      <charset val="134"/>
    </font>
    <font>
      <b/>
      <sz val="11"/>
      <color theme="1" tint="0.0499893"/>
      <name val="仿宋"/>
      <charset val="134"/>
    </font>
    <font>
      <b/>
      <sz val="10"/>
      <name val="宋体"/>
      <charset val="134"/>
      <scheme val="minor"/>
    </font>
    <font>
      <b/>
      <sz val="11"/>
      <color theme="1" tint="0.0499893185216834"/>
      <name val="仿宋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0"/>
      <color rgb="FF000000"/>
      <name val="宋体"/>
      <charset val="134"/>
    </font>
    <font>
      <b/>
      <sz val="20"/>
      <color rgb="FFFF0000"/>
      <name val="宋体"/>
      <charset val="134"/>
    </font>
    <font>
      <b/>
      <u/>
      <sz val="20"/>
      <color rgb="FFFF0000"/>
      <name val="宋体"/>
      <charset val="134"/>
    </font>
    <font>
      <b/>
      <sz val="20"/>
      <color rgb="FFFF0000"/>
      <name val="宋体"/>
      <charset val="134"/>
      <scheme val="minor"/>
    </font>
    <font>
      <b/>
      <u/>
      <sz val="20"/>
      <color rgb="FFFF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18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21" applyNumberFormat="0" applyAlignment="0" applyProtection="0">
      <alignment vertical="center"/>
    </xf>
    <xf numFmtId="0" fontId="26" fillId="5" borderId="22" applyNumberFormat="0" applyAlignment="0" applyProtection="0">
      <alignment vertical="center"/>
    </xf>
    <xf numFmtId="0" fontId="27" fillId="5" borderId="21" applyNumberFormat="0" applyAlignment="0" applyProtection="0">
      <alignment vertical="center"/>
    </xf>
    <xf numFmtId="0" fontId="28" fillId="6" borderId="23" applyNumberFormat="0" applyAlignment="0" applyProtection="0">
      <alignment vertical="center"/>
    </xf>
    <xf numFmtId="0" fontId="29" fillId="0" borderId="24" applyNumberFormat="0" applyFill="0" applyAlignment="0" applyProtection="0">
      <alignment vertical="center"/>
    </xf>
    <xf numFmtId="0" fontId="30" fillId="0" borderId="25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</cellStyleXfs>
  <cellXfs count="12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6" fontId="10" fillId="2" borderId="1" xfId="0" applyNumberFormat="1" applyFont="1" applyFill="1" applyBorder="1" applyAlignment="1">
      <alignment horizontal="center" vertical="center" wrapText="1"/>
    </xf>
    <xf numFmtId="10" fontId="8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176" fontId="9" fillId="0" borderId="3" xfId="0" applyNumberFormat="1" applyFont="1" applyFill="1" applyBorder="1" applyAlignment="1">
      <alignment horizontal="center" vertical="center" wrapText="1"/>
    </xf>
    <xf numFmtId="176" fontId="10" fillId="2" borderId="3" xfId="0" applyNumberFormat="1" applyFont="1" applyFill="1" applyBorder="1" applyAlignment="1">
      <alignment horizontal="center" vertical="center" wrapText="1"/>
    </xf>
    <xf numFmtId="10" fontId="8" fillId="0" borderId="2" xfId="0" applyNumberFormat="1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176" fontId="9" fillId="0" borderId="4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10" fontId="8" fillId="0" borderId="4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176" fontId="10" fillId="2" borderId="4" xfId="0" applyNumberFormat="1" applyFont="1" applyFill="1" applyBorder="1" applyAlignment="1">
      <alignment horizontal="center" vertical="center"/>
    </xf>
    <xf numFmtId="10" fontId="8" fillId="0" borderId="1" xfId="3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176" fontId="8" fillId="0" borderId="4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176" fontId="8" fillId="0" borderId="4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/>
    </xf>
    <xf numFmtId="10" fontId="9" fillId="0" borderId="1" xfId="3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76" fontId="8" fillId="0" borderId="1" xfId="0" applyNumberFormat="1" applyFont="1" applyFill="1" applyBorder="1" applyAlignment="1">
      <alignment vertical="center"/>
    </xf>
    <xf numFmtId="176" fontId="10" fillId="2" borderId="4" xfId="0" applyNumberFormat="1" applyFont="1" applyFill="1" applyBorder="1" applyAlignment="1">
      <alignment horizontal="center" vertical="center" wrapText="1"/>
    </xf>
    <xf numFmtId="176" fontId="10" fillId="2" borderId="2" xfId="0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/>
    </xf>
    <xf numFmtId="10" fontId="14" fillId="0" borderId="1" xfId="0" applyNumberFormat="1" applyFont="1" applyFill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center" vertical="center"/>
    </xf>
    <xf numFmtId="10" fontId="9" fillId="0" borderId="1" xfId="0" applyNumberFormat="1" applyFont="1" applyFill="1" applyBorder="1" applyAlignment="1">
      <alignment horizontal="center" vertical="center"/>
    </xf>
    <xf numFmtId="10" fontId="9" fillId="2" borderId="1" xfId="0" applyNumberFormat="1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10" fontId="9" fillId="0" borderId="2" xfId="3" applyNumberFormat="1" applyFont="1" applyFill="1" applyBorder="1" applyAlignment="1">
      <alignment horizontal="center" vertical="center"/>
    </xf>
    <xf numFmtId="10" fontId="9" fillId="2" borderId="2" xfId="3" applyNumberFormat="1" applyFont="1" applyFill="1" applyBorder="1" applyAlignment="1">
      <alignment horizontal="center" vertical="center"/>
    </xf>
    <xf numFmtId="10" fontId="8" fillId="0" borderId="2" xfId="3" applyNumberFormat="1" applyFont="1" applyFill="1" applyBorder="1" applyAlignment="1">
      <alignment horizontal="center" vertical="center"/>
    </xf>
    <xf numFmtId="10" fontId="9" fillId="0" borderId="4" xfId="3" applyNumberFormat="1" applyFont="1" applyFill="1" applyBorder="1" applyAlignment="1">
      <alignment horizontal="center" vertical="center"/>
    </xf>
    <xf numFmtId="10" fontId="8" fillId="0" borderId="4" xfId="3" applyNumberFormat="1" applyFont="1" applyFill="1" applyBorder="1" applyAlignment="1">
      <alignment horizontal="center" vertical="center"/>
    </xf>
    <xf numFmtId="10" fontId="8" fillId="0" borderId="1" xfId="3" applyNumberFormat="1" applyFont="1" applyFill="1" applyBorder="1" applyAlignment="1">
      <alignment horizontal="center" vertical="center" wrapText="1"/>
    </xf>
    <xf numFmtId="10" fontId="8" fillId="0" borderId="4" xfId="3" applyNumberFormat="1" applyFont="1" applyFill="1" applyBorder="1" applyAlignment="1">
      <alignment horizontal="center" vertical="center" wrapText="1"/>
    </xf>
    <xf numFmtId="10" fontId="8" fillId="0" borderId="2" xfId="3" applyNumberFormat="1" applyFont="1" applyFill="1" applyBorder="1" applyAlignment="1">
      <alignment horizontal="center" vertical="center" wrapText="1"/>
    </xf>
    <xf numFmtId="10" fontId="9" fillId="0" borderId="2" xfId="3" applyNumberFormat="1" applyFont="1" applyFill="1" applyBorder="1" applyAlignment="1">
      <alignment horizontal="center" vertical="center" wrapText="1"/>
    </xf>
    <xf numFmtId="10" fontId="8" fillId="0" borderId="3" xfId="3" applyNumberFormat="1" applyFont="1" applyFill="1" applyBorder="1" applyAlignment="1">
      <alignment horizontal="center" vertical="center" wrapText="1"/>
    </xf>
    <xf numFmtId="10" fontId="8" fillId="0" borderId="3" xfId="3" applyNumberFormat="1" applyFont="1" applyFill="1" applyBorder="1" applyAlignment="1" applyProtection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10" fontId="4" fillId="0" borderId="9" xfId="3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0" fontId="4" fillId="0" borderId="4" xfId="3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10" fontId="10" fillId="0" borderId="0" xfId="0" applyNumberFormat="1" applyFont="1" applyFill="1" applyAlignment="1">
      <alignment horizontal="center" vertical="center"/>
    </xf>
    <xf numFmtId="10" fontId="4" fillId="0" borderId="1" xfId="3" applyNumberFormat="1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10" fontId="2" fillId="0" borderId="0" xfId="3" applyNumberFormat="1" applyFont="1" applyFill="1" applyAlignment="1">
      <alignment horizontal="center" vertical="center"/>
    </xf>
    <xf numFmtId="10" fontId="14" fillId="0" borderId="9" xfId="3" applyNumberFormat="1" applyFont="1" applyFill="1" applyBorder="1" applyAlignment="1">
      <alignment horizontal="center" vertical="center"/>
    </xf>
    <xf numFmtId="10" fontId="6" fillId="0" borderId="9" xfId="3" applyNumberFormat="1" applyFont="1" applyFill="1" applyBorder="1" applyAlignment="1">
      <alignment horizontal="center" vertical="center"/>
    </xf>
    <xf numFmtId="10" fontId="14" fillId="0" borderId="4" xfId="3" applyNumberFormat="1" applyFont="1" applyFill="1" applyBorder="1" applyAlignment="1">
      <alignment horizontal="center" vertical="center"/>
    </xf>
    <xf numFmtId="10" fontId="6" fillId="0" borderId="4" xfId="3" applyNumberFormat="1" applyFont="1" applyFill="1" applyBorder="1" applyAlignment="1">
      <alignment horizontal="center" vertical="center"/>
    </xf>
    <xf numFmtId="10" fontId="14" fillId="0" borderId="1" xfId="3" applyNumberFormat="1" applyFont="1" applyFill="1" applyBorder="1" applyAlignment="1">
      <alignment horizontal="center" vertical="center"/>
    </xf>
    <xf numFmtId="10" fontId="6" fillId="0" borderId="1" xfId="3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 wrapText="1"/>
    </xf>
    <xf numFmtId="10" fontId="6" fillId="0" borderId="15" xfId="3" applyNumberFormat="1" applyFont="1" applyFill="1" applyBorder="1" applyAlignment="1">
      <alignment horizontal="center" vertical="center"/>
    </xf>
    <xf numFmtId="10" fontId="6" fillId="0" borderId="16" xfId="3" applyNumberFormat="1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 wrapText="1"/>
    </xf>
    <xf numFmtId="10" fontId="10" fillId="0" borderId="14" xfId="0" applyNumberFormat="1" applyFont="1" applyFill="1" applyBorder="1" applyAlignment="1">
      <alignment horizontal="center" vertical="center"/>
    </xf>
    <xf numFmtId="0" fontId="9" fillId="0" borderId="1" xfId="3" applyNumberFormat="1" applyFont="1" applyFill="1" applyBorder="1" applyAlignment="1" applyProtection="1">
      <alignment horizontal="center" vertical="center"/>
    </xf>
    <xf numFmtId="0" fontId="7" fillId="0" borderId="14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0" fontId="0" fillId="0" borderId="0" xfId="3" applyNumberFormat="1" applyFont="1" applyFill="1" applyAlignment="1">
      <alignment horizontal="center" vertical="center"/>
    </xf>
    <xf numFmtId="10" fontId="4" fillId="0" borderId="0" xfId="3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9" fillId="0" borderId="4" xfId="0" applyNumberFormat="1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10" fontId="8" fillId="0" borderId="3" xfId="3" applyNumberFormat="1" applyFont="1" applyFill="1" applyBorder="1" applyAlignment="1">
      <alignment horizontal="center" vertical="center"/>
    </xf>
    <xf numFmtId="10" fontId="9" fillId="2" borderId="1" xfId="3" applyNumberFormat="1" applyFont="1" applyFill="1" applyBorder="1" applyAlignment="1">
      <alignment horizontal="center" vertical="center" wrapText="1"/>
    </xf>
    <xf numFmtId="10" fontId="1" fillId="0" borderId="1" xfId="3" applyNumberFormat="1" applyFont="1" applyFill="1" applyBorder="1" applyAlignment="1">
      <alignment horizontal="center" vertical="center"/>
    </xf>
    <xf numFmtId="10" fontId="9" fillId="2" borderId="14" xfId="0" applyNumberFormat="1" applyFont="1" applyFill="1" applyBorder="1" applyAlignment="1" applyProtection="1">
      <alignment horizontal="center" vertical="center" wrapText="1"/>
    </xf>
    <xf numFmtId="10" fontId="9" fillId="2" borderId="3" xfId="0" applyNumberFormat="1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6"/>
  <sheetViews>
    <sheetView workbookViewId="0">
      <pane ySplit="3" topLeftCell="A4" activePane="bottomLeft" state="frozen"/>
      <selection/>
      <selection pane="bottomLeft" activeCell="U3" sqref="U3"/>
    </sheetView>
  </sheetViews>
  <sheetFormatPr defaultColWidth="8.83333333333333" defaultRowHeight="13.5"/>
  <cols>
    <col min="1" max="1" width="13.25" style="111" customWidth="1"/>
    <col min="2" max="2" width="11" style="112" customWidth="1"/>
    <col min="3" max="3" width="8.5" style="110" customWidth="1"/>
    <col min="4" max="6" width="9.5" style="110" customWidth="1"/>
    <col min="7" max="7" width="10.1666666666667" style="110" customWidth="1"/>
    <col min="8" max="8" width="11" style="110" customWidth="1"/>
    <col min="9" max="9" width="8.625" style="113" customWidth="1"/>
    <col min="10" max="10" width="12.375" style="113" customWidth="1"/>
    <col min="11" max="11" width="13.75" style="113" customWidth="1"/>
    <col min="12" max="12" width="11.375" style="110" customWidth="1"/>
    <col min="13" max="13" width="9.75" style="113" customWidth="1"/>
    <col min="14" max="14" width="10.75" style="110" customWidth="1"/>
    <col min="15" max="15" width="9.625" style="113" customWidth="1"/>
    <col min="16" max="16" width="13.125" style="114" customWidth="1"/>
    <col min="17" max="17" width="14.375" style="114" customWidth="1"/>
    <col min="18" max="18" width="10.75" style="110" customWidth="1"/>
    <col min="19" max="19" width="8.83333333333333" style="113" customWidth="1"/>
    <col min="20" max="16384" width="8.83333333333333" style="110"/>
  </cols>
  <sheetData>
    <row r="1" ht="35" customHeight="1" spans="1:19">
      <c r="A1" s="70" t="s">
        <v>0</v>
      </c>
      <c r="B1" s="115"/>
      <c r="C1" s="70"/>
      <c r="D1" s="70"/>
      <c r="E1" s="70"/>
      <c r="F1" s="70"/>
      <c r="G1" s="70"/>
      <c r="H1" s="70"/>
      <c r="I1" s="94"/>
      <c r="J1" s="94"/>
      <c r="K1" s="94"/>
      <c r="L1" s="70"/>
      <c r="M1" s="94"/>
      <c r="N1" s="70"/>
      <c r="O1" s="94"/>
      <c r="P1" s="94"/>
      <c r="Q1" s="94"/>
      <c r="R1" s="70"/>
      <c r="S1" s="94"/>
    </row>
    <row r="2" customFormat="1" spans="1:19">
      <c r="A2" s="71" t="s">
        <v>1</v>
      </c>
      <c r="B2" s="72" t="s">
        <v>2</v>
      </c>
      <c r="C2" s="73" t="s">
        <v>3</v>
      </c>
      <c r="D2" s="72" t="s">
        <v>4</v>
      </c>
      <c r="E2" s="74" t="s">
        <v>5</v>
      </c>
      <c r="F2" s="74" t="s">
        <v>6</v>
      </c>
      <c r="G2" s="75" t="s">
        <v>7</v>
      </c>
      <c r="H2" s="76" t="s">
        <v>8</v>
      </c>
      <c r="I2" s="95"/>
      <c r="J2" s="95" t="s">
        <v>9</v>
      </c>
      <c r="K2" s="95" t="s">
        <v>10</v>
      </c>
      <c r="L2" s="76" t="s">
        <v>11</v>
      </c>
      <c r="M2" s="96"/>
      <c r="N2" s="76" t="s">
        <v>12</v>
      </c>
      <c r="O2" s="96"/>
      <c r="P2" s="96" t="s">
        <v>13</v>
      </c>
      <c r="Q2" s="96" t="s">
        <v>14</v>
      </c>
      <c r="R2" s="76" t="s">
        <v>15</v>
      </c>
      <c r="S2" s="102"/>
    </row>
    <row r="3" customFormat="1" spans="1:19">
      <c r="A3" s="77"/>
      <c r="B3" s="78"/>
      <c r="C3" s="79"/>
      <c r="D3" s="78"/>
      <c r="E3" s="80"/>
      <c r="F3" s="80"/>
      <c r="G3" s="81"/>
      <c r="H3" s="82" t="s">
        <v>16</v>
      </c>
      <c r="I3" s="97" t="s">
        <v>17</v>
      </c>
      <c r="J3" s="97"/>
      <c r="K3" s="97"/>
      <c r="L3" s="82" t="s">
        <v>18</v>
      </c>
      <c r="M3" s="98" t="s">
        <v>17</v>
      </c>
      <c r="N3" s="82" t="s">
        <v>19</v>
      </c>
      <c r="O3" s="98" t="s">
        <v>17</v>
      </c>
      <c r="P3" s="98"/>
      <c r="Q3" s="98"/>
      <c r="R3" s="82" t="s">
        <v>20</v>
      </c>
      <c r="S3" s="103" t="s">
        <v>17</v>
      </c>
    </row>
    <row r="4" ht="17" customHeight="1" spans="1:19">
      <c r="A4" s="9" t="s">
        <v>21</v>
      </c>
      <c r="B4" s="10" t="s">
        <v>22</v>
      </c>
      <c r="C4" s="17">
        <v>33</v>
      </c>
      <c r="D4" s="35">
        <v>94.8</v>
      </c>
      <c r="E4" s="116">
        <f t="shared" ref="E4:E8" si="0">(D4+D5)/2</f>
        <v>95.69</v>
      </c>
      <c r="F4" s="34">
        <f>AVERAGE(D4:D9)</f>
        <v>93.1266666666667</v>
      </c>
      <c r="G4" s="60">
        <v>1</v>
      </c>
      <c r="H4" s="17">
        <v>29</v>
      </c>
      <c r="I4" s="58">
        <f t="shared" ref="I4:I9" si="1">H4/C4</f>
        <v>0.878787878787879</v>
      </c>
      <c r="J4" s="123">
        <f t="shared" ref="J4:J8" si="2">AVERAGE(I4:I5)</f>
        <v>0.939393939393939</v>
      </c>
      <c r="K4" s="124">
        <v>0.8627</v>
      </c>
      <c r="L4" s="17">
        <v>2</v>
      </c>
      <c r="M4" s="58">
        <f t="shared" ref="M4:M9" si="3">L4/C4</f>
        <v>0.0606060606060606</v>
      </c>
      <c r="N4" s="17">
        <v>1</v>
      </c>
      <c r="O4" s="58">
        <f t="shared" ref="O4:O9" si="4">N4/C4</f>
        <v>0.0303030303030303</v>
      </c>
      <c r="P4" s="29">
        <v>1</v>
      </c>
      <c r="Q4" s="124">
        <v>0.9894</v>
      </c>
      <c r="R4" s="17">
        <v>0</v>
      </c>
      <c r="S4" s="58">
        <v>0</v>
      </c>
    </row>
    <row r="5" ht="17" customHeight="1" spans="1:19">
      <c r="A5" s="9" t="s">
        <v>23</v>
      </c>
      <c r="B5" s="10" t="s">
        <v>22</v>
      </c>
      <c r="C5" s="11">
        <v>32</v>
      </c>
      <c r="D5" s="23">
        <v>96.58</v>
      </c>
      <c r="E5" s="117"/>
      <c r="F5" s="34"/>
      <c r="G5" s="29">
        <v>1</v>
      </c>
      <c r="H5" s="10">
        <v>32</v>
      </c>
      <c r="I5" s="58">
        <f t="shared" si="1"/>
        <v>1</v>
      </c>
      <c r="J5" s="60"/>
      <c r="K5" s="124"/>
      <c r="L5" s="10">
        <v>0</v>
      </c>
      <c r="M5" s="58">
        <f t="shared" si="3"/>
        <v>0</v>
      </c>
      <c r="N5" s="10">
        <v>0</v>
      </c>
      <c r="O5" s="58">
        <f t="shared" si="4"/>
        <v>0</v>
      </c>
      <c r="P5" s="29"/>
      <c r="Q5" s="124"/>
      <c r="R5" s="10">
        <v>0</v>
      </c>
      <c r="S5" s="43">
        <v>0</v>
      </c>
    </row>
    <row r="6" ht="17" customHeight="1" spans="1:19">
      <c r="A6" s="9" t="s">
        <v>24</v>
      </c>
      <c r="B6" s="10" t="s">
        <v>25</v>
      </c>
      <c r="C6" s="11">
        <v>31</v>
      </c>
      <c r="D6" s="23">
        <v>93.06</v>
      </c>
      <c r="E6" s="116">
        <f t="shared" si="0"/>
        <v>91.79</v>
      </c>
      <c r="F6" s="34"/>
      <c r="G6" s="29">
        <v>0.9677</v>
      </c>
      <c r="H6" s="10">
        <v>26</v>
      </c>
      <c r="I6" s="58">
        <f t="shared" si="1"/>
        <v>0.838709677419355</v>
      </c>
      <c r="J6" s="123">
        <f t="shared" si="2"/>
        <v>0.809979838709677</v>
      </c>
      <c r="K6" s="124"/>
      <c r="L6" s="10">
        <v>4</v>
      </c>
      <c r="M6" s="58">
        <f t="shared" si="3"/>
        <v>0.129032258064516</v>
      </c>
      <c r="N6" s="10">
        <v>0</v>
      </c>
      <c r="O6" s="58">
        <f t="shared" si="4"/>
        <v>0</v>
      </c>
      <c r="P6" s="29">
        <v>0.9843</v>
      </c>
      <c r="Q6" s="124"/>
      <c r="R6" s="10">
        <v>1</v>
      </c>
      <c r="S6" s="43">
        <f>R6/C6</f>
        <v>0.032258064516129</v>
      </c>
    </row>
    <row r="7" ht="17" customHeight="1" spans="1:19">
      <c r="A7" s="9" t="s">
        <v>26</v>
      </c>
      <c r="B7" s="10" t="s">
        <v>25</v>
      </c>
      <c r="C7" s="11">
        <v>32</v>
      </c>
      <c r="D7" s="23">
        <v>90.52</v>
      </c>
      <c r="E7" s="117"/>
      <c r="F7" s="34"/>
      <c r="G7" s="29">
        <v>0.9687</v>
      </c>
      <c r="H7" s="10">
        <v>25</v>
      </c>
      <c r="I7" s="58">
        <f t="shared" si="1"/>
        <v>0.78125</v>
      </c>
      <c r="J7" s="60"/>
      <c r="K7" s="124"/>
      <c r="L7" s="10">
        <v>4</v>
      </c>
      <c r="M7" s="58">
        <f t="shared" si="3"/>
        <v>0.125</v>
      </c>
      <c r="N7" s="10">
        <v>2</v>
      </c>
      <c r="O7" s="58">
        <f t="shared" si="4"/>
        <v>0.0625</v>
      </c>
      <c r="P7" s="29"/>
      <c r="Q7" s="124"/>
      <c r="R7" s="10">
        <v>1</v>
      </c>
      <c r="S7" s="43">
        <v>0</v>
      </c>
    </row>
    <row r="8" ht="17" customHeight="1" spans="1:19">
      <c r="A8" s="9" t="s">
        <v>27</v>
      </c>
      <c r="B8" s="10" t="s">
        <v>28</v>
      </c>
      <c r="C8" s="11">
        <v>31</v>
      </c>
      <c r="D8" s="23">
        <v>93.4</v>
      </c>
      <c r="E8" s="116">
        <f t="shared" si="0"/>
        <v>91.9</v>
      </c>
      <c r="F8" s="34"/>
      <c r="G8" s="29">
        <v>1</v>
      </c>
      <c r="H8" s="10">
        <v>26</v>
      </c>
      <c r="I8" s="58">
        <f t="shared" si="1"/>
        <v>0.838709677419355</v>
      </c>
      <c r="J8" s="123">
        <f t="shared" si="2"/>
        <v>0.838709677419355</v>
      </c>
      <c r="K8" s="124"/>
      <c r="L8" s="10">
        <v>3</v>
      </c>
      <c r="M8" s="58">
        <f t="shared" si="3"/>
        <v>0.0967741935483871</v>
      </c>
      <c r="N8" s="10">
        <v>2</v>
      </c>
      <c r="O8" s="58">
        <f t="shared" si="4"/>
        <v>0.0645161290322581</v>
      </c>
      <c r="P8" s="29">
        <v>1</v>
      </c>
      <c r="Q8" s="124"/>
      <c r="R8" s="10">
        <v>0</v>
      </c>
      <c r="S8" s="43">
        <v>0</v>
      </c>
    </row>
    <row r="9" ht="17" customHeight="1" spans="1:19">
      <c r="A9" s="9" t="s">
        <v>29</v>
      </c>
      <c r="B9" s="10" t="s">
        <v>28</v>
      </c>
      <c r="C9" s="11">
        <v>31</v>
      </c>
      <c r="D9" s="23">
        <v>90.4</v>
      </c>
      <c r="E9" s="117"/>
      <c r="F9" s="34"/>
      <c r="G9" s="29">
        <v>1</v>
      </c>
      <c r="H9" s="10">
        <v>26</v>
      </c>
      <c r="I9" s="58">
        <f t="shared" si="1"/>
        <v>0.838709677419355</v>
      </c>
      <c r="J9" s="60"/>
      <c r="K9" s="124"/>
      <c r="L9" s="10">
        <v>2</v>
      </c>
      <c r="M9" s="58">
        <f t="shared" si="3"/>
        <v>0.0645161290322581</v>
      </c>
      <c r="N9" s="10">
        <v>3</v>
      </c>
      <c r="O9" s="58">
        <f t="shared" si="4"/>
        <v>0.0967741935483871</v>
      </c>
      <c r="P9" s="29"/>
      <c r="Q9" s="124"/>
      <c r="R9" s="10">
        <v>0</v>
      </c>
      <c r="S9" s="43">
        <v>0</v>
      </c>
    </row>
    <row r="10" ht="17" customHeight="1" spans="1:19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</row>
    <row r="11" ht="17" customHeight="1" spans="1:19">
      <c r="A11" s="118" t="s">
        <v>30</v>
      </c>
      <c r="B11" s="17" t="s">
        <v>31</v>
      </c>
      <c r="C11" s="32">
        <v>35</v>
      </c>
      <c r="D11" s="23">
        <v>89.06</v>
      </c>
      <c r="E11" s="33">
        <f>AVERAGE(D11:D12)</f>
        <v>86.48</v>
      </c>
      <c r="F11" s="34">
        <f>AVERAGE(E11:E16)</f>
        <v>86.3075</v>
      </c>
      <c r="G11" s="29">
        <v>0.97</v>
      </c>
      <c r="H11" s="10">
        <v>25</v>
      </c>
      <c r="I11" s="43">
        <f t="shared" ref="I11:I16" si="5">H11/C11</f>
        <v>0.714285714285714</v>
      </c>
      <c r="J11" s="58">
        <f>AVERAGE(I11:I12)</f>
        <v>0.695852534562212</v>
      </c>
      <c r="K11" s="124">
        <f>AVERAGE(J11:J16)</f>
        <v>0.731449244751664</v>
      </c>
      <c r="L11" s="39">
        <v>7</v>
      </c>
      <c r="M11" s="43">
        <f t="shared" ref="M11:M16" si="6">L11/C11</f>
        <v>0.2</v>
      </c>
      <c r="N11" s="39">
        <v>2</v>
      </c>
      <c r="O11" s="43">
        <f t="shared" ref="O11:O16" si="7">N11/C11</f>
        <v>0.0571428571428571</v>
      </c>
      <c r="P11" s="125">
        <f>AVERAGE(G11:G12)</f>
        <v>0.92</v>
      </c>
      <c r="Q11" s="124">
        <f>AVERAGE(P11:P16)</f>
        <v>0.91625</v>
      </c>
      <c r="R11" s="10">
        <v>1</v>
      </c>
      <c r="S11" s="43">
        <f t="shared" ref="S11:S16" si="8">R11/C11</f>
        <v>0.0285714285714286</v>
      </c>
    </row>
    <row r="12" ht="17" customHeight="1" spans="1:19">
      <c r="A12" s="9" t="s">
        <v>32</v>
      </c>
      <c r="B12" s="10" t="s">
        <v>31</v>
      </c>
      <c r="C12" s="32">
        <v>31</v>
      </c>
      <c r="D12" s="23">
        <v>83.9</v>
      </c>
      <c r="E12" s="35"/>
      <c r="F12" s="34"/>
      <c r="G12" s="29">
        <v>0.87</v>
      </c>
      <c r="H12" s="10">
        <v>21</v>
      </c>
      <c r="I12" s="43">
        <f t="shared" si="5"/>
        <v>0.67741935483871</v>
      </c>
      <c r="J12" s="43"/>
      <c r="K12" s="124"/>
      <c r="L12" s="39">
        <v>3</v>
      </c>
      <c r="M12" s="43">
        <f t="shared" si="6"/>
        <v>0.0967741935483871</v>
      </c>
      <c r="N12" s="39">
        <v>3</v>
      </c>
      <c r="O12" s="43">
        <f t="shared" si="7"/>
        <v>0.0967741935483871</v>
      </c>
      <c r="P12" s="125"/>
      <c r="Q12" s="124"/>
      <c r="R12" s="10">
        <v>4</v>
      </c>
      <c r="S12" s="43">
        <f t="shared" si="8"/>
        <v>0.129032258064516</v>
      </c>
    </row>
    <row r="13" ht="17" customHeight="1" spans="1:19">
      <c r="A13" s="9" t="s">
        <v>33</v>
      </c>
      <c r="B13" s="39" t="s">
        <v>34</v>
      </c>
      <c r="C13" s="32">
        <v>30</v>
      </c>
      <c r="D13" s="23">
        <v>79.9</v>
      </c>
      <c r="E13" s="23">
        <v>79.9</v>
      </c>
      <c r="F13" s="34"/>
      <c r="G13" s="29">
        <v>0.83</v>
      </c>
      <c r="H13" s="10">
        <v>18</v>
      </c>
      <c r="I13" s="43">
        <f t="shared" si="5"/>
        <v>0.6</v>
      </c>
      <c r="J13" s="43">
        <v>0.6</v>
      </c>
      <c r="K13" s="124"/>
      <c r="L13" s="39">
        <v>3</v>
      </c>
      <c r="M13" s="43">
        <f t="shared" si="6"/>
        <v>0.1</v>
      </c>
      <c r="N13" s="39">
        <v>3</v>
      </c>
      <c r="O13" s="43">
        <f t="shared" si="7"/>
        <v>0.1</v>
      </c>
      <c r="P13" s="43">
        <v>0.83</v>
      </c>
      <c r="Q13" s="124"/>
      <c r="R13" s="10">
        <v>5</v>
      </c>
      <c r="S13" s="43">
        <f t="shared" si="8"/>
        <v>0.166666666666667</v>
      </c>
    </row>
    <row r="14" ht="17" customHeight="1" spans="1:19">
      <c r="A14" s="9" t="s">
        <v>35</v>
      </c>
      <c r="B14" s="39" t="s">
        <v>36</v>
      </c>
      <c r="C14" s="32">
        <v>36</v>
      </c>
      <c r="D14" s="23">
        <v>83.72</v>
      </c>
      <c r="E14" s="36">
        <f>AVERAGE(D14:D15)</f>
        <v>86.93</v>
      </c>
      <c r="F14" s="34"/>
      <c r="G14" s="29">
        <v>0.89</v>
      </c>
      <c r="H14" s="10">
        <v>23</v>
      </c>
      <c r="I14" s="43">
        <f t="shared" si="5"/>
        <v>0.638888888888889</v>
      </c>
      <c r="J14" s="43">
        <f>AVERAGE(I14:I15)</f>
        <v>0.694444444444444</v>
      </c>
      <c r="K14" s="124"/>
      <c r="L14" s="39">
        <v>6</v>
      </c>
      <c r="M14" s="43">
        <f t="shared" si="6"/>
        <v>0.166666666666667</v>
      </c>
      <c r="N14" s="39">
        <v>3</v>
      </c>
      <c r="O14" s="43">
        <f t="shared" si="7"/>
        <v>0.0833333333333333</v>
      </c>
      <c r="P14" s="43">
        <f>AVERAGE(G14:G15)</f>
        <v>0.945</v>
      </c>
      <c r="Q14" s="124"/>
      <c r="R14" s="10">
        <v>4</v>
      </c>
      <c r="S14" s="43">
        <f t="shared" si="8"/>
        <v>0.111111111111111</v>
      </c>
    </row>
    <row r="15" ht="17" customHeight="1" spans="1:19">
      <c r="A15" s="9" t="s">
        <v>37</v>
      </c>
      <c r="B15" s="39" t="s">
        <v>36</v>
      </c>
      <c r="C15" s="32">
        <v>32</v>
      </c>
      <c r="D15" s="23">
        <v>90.14</v>
      </c>
      <c r="E15" s="38"/>
      <c r="F15" s="34"/>
      <c r="G15" s="29">
        <v>1</v>
      </c>
      <c r="H15" s="10">
        <v>24</v>
      </c>
      <c r="I15" s="43">
        <f t="shared" si="5"/>
        <v>0.75</v>
      </c>
      <c r="J15" s="43"/>
      <c r="K15" s="124"/>
      <c r="L15" s="39">
        <v>7</v>
      </c>
      <c r="M15" s="43">
        <f t="shared" si="6"/>
        <v>0.21875</v>
      </c>
      <c r="N15" s="39">
        <v>1</v>
      </c>
      <c r="O15" s="43">
        <f t="shared" si="7"/>
        <v>0.03125</v>
      </c>
      <c r="P15" s="43"/>
      <c r="Q15" s="124"/>
      <c r="R15" s="10">
        <v>0</v>
      </c>
      <c r="S15" s="43">
        <f t="shared" si="8"/>
        <v>0</v>
      </c>
    </row>
    <row r="16" s="109" customFormat="1" ht="17" customHeight="1" spans="1:19">
      <c r="A16" s="119" t="s">
        <v>38</v>
      </c>
      <c r="B16" s="120" t="s">
        <v>39</v>
      </c>
      <c r="C16" s="40">
        <v>31</v>
      </c>
      <c r="D16" s="41">
        <v>91.92</v>
      </c>
      <c r="E16" s="41">
        <v>91.92</v>
      </c>
      <c r="F16" s="34"/>
      <c r="G16" s="43">
        <v>0.97</v>
      </c>
      <c r="H16" s="39">
        <v>29</v>
      </c>
      <c r="I16" s="43">
        <f t="shared" si="5"/>
        <v>0.935483870967742</v>
      </c>
      <c r="J16" s="61">
        <v>0.9355</v>
      </c>
      <c r="K16" s="124"/>
      <c r="L16" s="39">
        <v>0</v>
      </c>
      <c r="M16" s="43">
        <f t="shared" si="6"/>
        <v>0</v>
      </c>
      <c r="N16" s="39">
        <v>1</v>
      </c>
      <c r="O16" s="43">
        <f t="shared" si="7"/>
        <v>0.032258064516129</v>
      </c>
      <c r="P16" s="61">
        <v>0.97</v>
      </c>
      <c r="Q16" s="124"/>
      <c r="R16" s="39">
        <v>1</v>
      </c>
      <c r="S16" s="43">
        <f t="shared" si="8"/>
        <v>0.032258064516129</v>
      </c>
    </row>
    <row r="17" ht="17" customHeight="1" spans="1:19">
      <c r="A17" s="3" t="s">
        <v>1</v>
      </c>
      <c r="B17" s="4" t="s">
        <v>2</v>
      </c>
      <c r="C17" s="5" t="s">
        <v>3</v>
      </c>
      <c r="D17" s="4" t="s">
        <v>4</v>
      </c>
      <c r="E17" s="6" t="s">
        <v>5</v>
      </c>
      <c r="F17" s="6" t="s">
        <v>6</v>
      </c>
      <c r="G17" s="86" t="s">
        <v>7</v>
      </c>
      <c r="H17" s="8" t="s">
        <v>8</v>
      </c>
      <c r="I17" s="99"/>
      <c r="J17" s="99" t="s">
        <v>9</v>
      </c>
      <c r="K17" s="99" t="s">
        <v>10</v>
      </c>
      <c r="L17" s="8" t="s">
        <v>11</v>
      </c>
      <c r="M17" s="100"/>
      <c r="N17" s="8" t="s">
        <v>12</v>
      </c>
      <c r="O17" s="100"/>
      <c r="P17" s="100" t="s">
        <v>13</v>
      </c>
      <c r="Q17" s="100" t="s">
        <v>14</v>
      </c>
      <c r="R17" s="8" t="s">
        <v>15</v>
      </c>
      <c r="S17" s="100"/>
    </row>
    <row r="18" ht="17" customHeight="1" spans="1:19">
      <c r="A18" s="3"/>
      <c r="B18" s="4"/>
      <c r="C18" s="5"/>
      <c r="D18" s="4"/>
      <c r="E18" s="6"/>
      <c r="F18" s="6"/>
      <c r="G18" s="86"/>
      <c r="H18" s="8" t="s">
        <v>16</v>
      </c>
      <c r="I18" s="99" t="s">
        <v>17</v>
      </c>
      <c r="J18" s="99"/>
      <c r="K18" s="99"/>
      <c r="L18" s="8" t="s">
        <v>18</v>
      </c>
      <c r="M18" s="100" t="s">
        <v>17</v>
      </c>
      <c r="N18" s="8" t="s">
        <v>19</v>
      </c>
      <c r="O18" s="100" t="s">
        <v>17</v>
      </c>
      <c r="P18" s="100"/>
      <c r="Q18" s="100"/>
      <c r="R18" s="8" t="s">
        <v>20</v>
      </c>
      <c r="S18" s="100" t="s">
        <v>17</v>
      </c>
    </row>
    <row r="19" s="110" customFormat="1" ht="17" customHeight="1" spans="1:19">
      <c r="A19" s="91" t="s">
        <v>40</v>
      </c>
      <c r="B19" s="10" t="s">
        <v>41</v>
      </c>
      <c r="C19" s="10">
        <v>29</v>
      </c>
      <c r="D19" s="10">
        <v>86.09</v>
      </c>
      <c r="E19" s="36">
        <f>AVERAGE(D19:D20)</f>
        <v>86.265</v>
      </c>
      <c r="F19" s="48">
        <f>AVERAGE(D19:D21)</f>
        <v>87.1866666666667</v>
      </c>
      <c r="G19" s="14">
        <v>0.931</v>
      </c>
      <c r="H19" s="10">
        <v>17</v>
      </c>
      <c r="I19" s="58">
        <f t="shared" ref="I19:I21" si="9">H19/C19</f>
        <v>0.586206896551724</v>
      </c>
      <c r="J19" s="58">
        <f>AVERAGE(I19:I20)</f>
        <v>0.663473818646232</v>
      </c>
      <c r="K19" s="126">
        <f>AVERAGE(J19:J21)</f>
        <v>0.748386909323116</v>
      </c>
      <c r="L19" s="17">
        <v>7</v>
      </c>
      <c r="M19" s="58">
        <f t="shared" ref="M19:M21" si="10">L19/C19</f>
        <v>0.241379310344828</v>
      </c>
      <c r="N19" s="17">
        <v>3</v>
      </c>
      <c r="O19" s="58">
        <f t="shared" ref="O19:O21" si="11">N19/C19</f>
        <v>0.103448275862069</v>
      </c>
      <c r="P19" s="29">
        <v>0.964</v>
      </c>
      <c r="Q19" s="126">
        <f>AVERAGE(P19:P21)</f>
        <v>0.954</v>
      </c>
      <c r="R19" s="17">
        <v>2</v>
      </c>
      <c r="S19" s="58">
        <f t="shared" ref="S19:S21" si="12">R19/C19</f>
        <v>0.0689655172413793</v>
      </c>
    </row>
    <row r="20" s="110" customFormat="1" ht="17" customHeight="1" spans="1:19">
      <c r="A20" s="91" t="s">
        <v>42</v>
      </c>
      <c r="B20" s="10" t="s">
        <v>41</v>
      </c>
      <c r="C20" s="10">
        <v>27</v>
      </c>
      <c r="D20" s="10">
        <v>86.44</v>
      </c>
      <c r="E20" s="38"/>
      <c r="F20" s="20"/>
      <c r="G20" s="14">
        <v>1</v>
      </c>
      <c r="H20" s="10">
        <v>20</v>
      </c>
      <c r="I20" s="58">
        <f t="shared" si="9"/>
        <v>0.740740740740741</v>
      </c>
      <c r="J20" s="43"/>
      <c r="K20" s="127"/>
      <c r="L20" s="10">
        <v>3</v>
      </c>
      <c r="M20" s="58">
        <f t="shared" si="10"/>
        <v>0.111111111111111</v>
      </c>
      <c r="N20" s="10">
        <v>4</v>
      </c>
      <c r="O20" s="58">
        <f t="shared" si="11"/>
        <v>0.148148148148148</v>
      </c>
      <c r="P20" s="29"/>
      <c r="Q20" s="127"/>
      <c r="R20" s="10">
        <v>0</v>
      </c>
      <c r="S20" s="58">
        <f t="shared" si="12"/>
        <v>0</v>
      </c>
    </row>
    <row r="21" s="110" customFormat="1" ht="17" customHeight="1" spans="1:19">
      <c r="A21" s="91" t="s">
        <v>43</v>
      </c>
      <c r="B21" s="10" t="s">
        <v>34</v>
      </c>
      <c r="C21" s="10">
        <v>18</v>
      </c>
      <c r="D21" s="23">
        <v>89.03</v>
      </c>
      <c r="E21" s="45">
        <v>89.03</v>
      </c>
      <c r="F21" s="49"/>
      <c r="G21" s="14">
        <v>0.94</v>
      </c>
      <c r="H21" s="10">
        <v>15</v>
      </c>
      <c r="I21" s="58">
        <f t="shared" si="9"/>
        <v>0.833333333333333</v>
      </c>
      <c r="J21" s="43">
        <v>0.8333</v>
      </c>
      <c r="K21" s="127"/>
      <c r="L21" s="10">
        <v>1</v>
      </c>
      <c r="M21" s="58">
        <f t="shared" si="10"/>
        <v>0.0555555555555556</v>
      </c>
      <c r="N21" s="10">
        <v>1</v>
      </c>
      <c r="O21" s="58">
        <f t="shared" si="11"/>
        <v>0.0555555555555556</v>
      </c>
      <c r="P21" s="29">
        <v>0.944</v>
      </c>
      <c r="Q21" s="127"/>
      <c r="R21" s="10">
        <v>1</v>
      </c>
      <c r="S21" s="58">
        <f t="shared" si="12"/>
        <v>0.0555555555555556</v>
      </c>
    </row>
    <row r="22" s="110" customFormat="1" ht="17" customHeight="1" spans="1:19">
      <c r="A22" s="91"/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</row>
    <row r="23" s="110" customFormat="1" ht="17" customHeight="1" spans="1:19">
      <c r="A23" s="9" t="s">
        <v>44</v>
      </c>
      <c r="B23" s="55" t="s">
        <v>45</v>
      </c>
      <c r="C23" s="10">
        <v>31</v>
      </c>
      <c r="D23" s="23">
        <v>94.6</v>
      </c>
      <c r="E23" s="36">
        <f>AVERAGE(D23:D24)</f>
        <v>94.7</v>
      </c>
      <c r="F23" s="48">
        <f>AVERAGE(D23:D25)</f>
        <v>95.21</v>
      </c>
      <c r="G23" s="14">
        <v>1</v>
      </c>
      <c r="H23" s="10">
        <v>31</v>
      </c>
      <c r="I23" s="58">
        <f t="shared" ref="I23:I25" si="13">H23/C23</f>
        <v>1</v>
      </c>
      <c r="J23" s="43">
        <f>AVERAGE(I23:I24)</f>
        <v>0.982142857142857</v>
      </c>
      <c r="K23" s="126">
        <f>AVERAGE(J23:J25)</f>
        <v>0.991071428571429</v>
      </c>
      <c r="L23" s="10">
        <v>0</v>
      </c>
      <c r="M23" s="58">
        <f t="shared" ref="M23:M25" si="14">L23/C23</f>
        <v>0</v>
      </c>
      <c r="N23" s="10">
        <v>0</v>
      </c>
      <c r="O23" s="58">
        <f t="shared" ref="O23:O25" si="15">N23/C23</f>
        <v>0</v>
      </c>
      <c r="P23" s="64">
        <v>1</v>
      </c>
      <c r="Q23" s="126">
        <f>AVERAGE(P23:P25)</f>
        <v>1</v>
      </c>
      <c r="R23" s="10">
        <v>0</v>
      </c>
      <c r="S23" s="58">
        <f t="shared" ref="S23:S25" si="16">R23/C23</f>
        <v>0</v>
      </c>
    </row>
    <row r="24" s="110" customFormat="1" ht="17" customHeight="1" spans="1:19">
      <c r="A24" s="9" t="s">
        <v>46</v>
      </c>
      <c r="B24" s="55" t="s">
        <v>45</v>
      </c>
      <c r="C24" s="10">
        <v>28</v>
      </c>
      <c r="D24" s="23">
        <v>94.8</v>
      </c>
      <c r="E24" s="38"/>
      <c r="F24" s="20"/>
      <c r="G24" s="14">
        <v>1</v>
      </c>
      <c r="H24" s="10">
        <v>27</v>
      </c>
      <c r="I24" s="58">
        <f t="shared" si="13"/>
        <v>0.964285714285714</v>
      </c>
      <c r="J24" s="43"/>
      <c r="K24" s="127"/>
      <c r="L24" s="10">
        <v>2</v>
      </c>
      <c r="M24" s="58">
        <f t="shared" si="14"/>
        <v>0.0714285714285714</v>
      </c>
      <c r="N24" s="10">
        <v>0</v>
      </c>
      <c r="O24" s="58">
        <f t="shared" si="15"/>
        <v>0</v>
      </c>
      <c r="P24" s="65"/>
      <c r="Q24" s="127"/>
      <c r="R24" s="10">
        <v>0</v>
      </c>
      <c r="S24" s="58">
        <f t="shared" si="16"/>
        <v>0</v>
      </c>
    </row>
    <row r="25" s="110" customFormat="1" ht="17" customHeight="1" spans="1:19">
      <c r="A25" s="9" t="s">
        <v>47</v>
      </c>
      <c r="B25" s="39" t="s">
        <v>39</v>
      </c>
      <c r="C25" s="10">
        <v>31</v>
      </c>
      <c r="D25" s="23">
        <v>96.23</v>
      </c>
      <c r="E25" s="45">
        <v>96.23</v>
      </c>
      <c r="F25" s="49"/>
      <c r="G25" s="14">
        <v>1</v>
      </c>
      <c r="H25" s="10">
        <v>31</v>
      </c>
      <c r="I25" s="58">
        <f t="shared" si="13"/>
        <v>1</v>
      </c>
      <c r="J25" s="43">
        <v>1</v>
      </c>
      <c r="K25" s="127"/>
      <c r="L25" s="10">
        <v>0</v>
      </c>
      <c r="M25" s="58">
        <f t="shared" si="14"/>
        <v>0</v>
      </c>
      <c r="N25" s="10">
        <v>0</v>
      </c>
      <c r="O25" s="58">
        <f t="shared" si="15"/>
        <v>0</v>
      </c>
      <c r="P25" s="63">
        <v>1</v>
      </c>
      <c r="Q25" s="127"/>
      <c r="R25" s="10">
        <v>0</v>
      </c>
      <c r="S25" s="58">
        <f t="shared" si="16"/>
        <v>0</v>
      </c>
    </row>
    <row r="26" s="110" customFormat="1" ht="17" customHeight="1" spans="1:19">
      <c r="A26" s="121"/>
      <c r="B26" s="122"/>
      <c r="C26" s="122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8"/>
    </row>
  </sheetData>
  <mergeCells count="67">
    <mergeCell ref="A1:S1"/>
    <mergeCell ref="H2:I2"/>
    <mergeCell ref="L2:M2"/>
    <mergeCell ref="N2:O2"/>
    <mergeCell ref="R2:S2"/>
    <mergeCell ref="A10:S10"/>
    <mergeCell ref="H17:I17"/>
    <mergeCell ref="L17:M17"/>
    <mergeCell ref="N17:O17"/>
    <mergeCell ref="R17:S17"/>
    <mergeCell ref="A22:S22"/>
    <mergeCell ref="A26:S26"/>
    <mergeCell ref="A2:A3"/>
    <mergeCell ref="A17:A18"/>
    <mergeCell ref="B2:B3"/>
    <mergeCell ref="B17:B18"/>
    <mergeCell ref="C2:C3"/>
    <mergeCell ref="C17:C18"/>
    <mergeCell ref="D2:D3"/>
    <mergeCell ref="D17:D18"/>
    <mergeCell ref="E2:E3"/>
    <mergeCell ref="E4:E5"/>
    <mergeCell ref="E6:E7"/>
    <mergeCell ref="E8:E9"/>
    <mergeCell ref="E11:E12"/>
    <mergeCell ref="E14:E15"/>
    <mergeCell ref="E17:E18"/>
    <mergeCell ref="E19:E20"/>
    <mergeCell ref="E23:E24"/>
    <mergeCell ref="F2:F3"/>
    <mergeCell ref="F4:F9"/>
    <mergeCell ref="F11:F16"/>
    <mergeCell ref="F17:F18"/>
    <mergeCell ref="F19:F21"/>
    <mergeCell ref="F23:F25"/>
    <mergeCell ref="G2:G3"/>
    <mergeCell ref="G17:G18"/>
    <mergeCell ref="J2:J3"/>
    <mergeCell ref="J4:J5"/>
    <mergeCell ref="J6:J7"/>
    <mergeCell ref="J8:J9"/>
    <mergeCell ref="J11:J12"/>
    <mergeCell ref="J14:J15"/>
    <mergeCell ref="J17:J18"/>
    <mergeCell ref="J19:J20"/>
    <mergeCell ref="J23:J24"/>
    <mergeCell ref="K2:K3"/>
    <mergeCell ref="K4:K9"/>
    <mergeCell ref="K11:K16"/>
    <mergeCell ref="K17:K18"/>
    <mergeCell ref="K19:K21"/>
    <mergeCell ref="K23:K25"/>
    <mergeCell ref="P2:P3"/>
    <mergeCell ref="P4:P5"/>
    <mergeCell ref="P6:P7"/>
    <mergeCell ref="P8:P9"/>
    <mergeCell ref="P11:P12"/>
    <mergeCell ref="P14:P15"/>
    <mergeCell ref="P17:P18"/>
    <mergeCell ref="P19:P20"/>
    <mergeCell ref="P23:P24"/>
    <mergeCell ref="Q2:Q3"/>
    <mergeCell ref="Q4:Q9"/>
    <mergeCell ref="Q11:Q16"/>
    <mergeCell ref="Q17:Q18"/>
    <mergeCell ref="Q19:Q21"/>
    <mergeCell ref="Q23:Q25"/>
  </mergeCells>
  <pageMargins left="0.196527777777778" right="0.0784722222222222" top="0.275" bottom="0.196527777777778" header="0.275" footer="0.5"/>
  <pageSetup paperSize="9" scale="98" orientation="landscape"/>
  <headerFooter/>
  <colBreaks count="1" manualBreakCount="1">
    <brk id="1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4"/>
  <sheetViews>
    <sheetView zoomScale="110" zoomScaleNormal="110" workbookViewId="0">
      <selection activeCell="K48" sqref="K48"/>
    </sheetView>
  </sheetViews>
  <sheetFormatPr defaultColWidth="9" defaultRowHeight="13.5"/>
  <cols>
    <col min="1" max="1" width="12.625" customWidth="1"/>
    <col min="2" max="2" width="10.975" customWidth="1"/>
    <col min="10" max="10" width="14.425" customWidth="1"/>
    <col min="11" max="11" width="13.175" customWidth="1"/>
    <col min="16" max="16" width="15.5583333333333" customWidth="1"/>
    <col min="17" max="17" width="14.1916666666667" customWidth="1"/>
  </cols>
  <sheetData>
    <row r="1" ht="36" customHeight="1" spans="1:19">
      <c r="A1" s="70" t="s">
        <v>48</v>
      </c>
      <c r="B1" s="70"/>
      <c r="C1" s="70"/>
      <c r="D1" s="70"/>
      <c r="E1" s="70"/>
      <c r="F1" s="70"/>
      <c r="G1" s="70"/>
      <c r="H1" s="70"/>
      <c r="I1" s="94"/>
      <c r="J1" s="94"/>
      <c r="K1" s="94"/>
      <c r="L1" s="70"/>
      <c r="M1" s="94"/>
      <c r="N1" s="70"/>
      <c r="O1" s="94"/>
      <c r="P1" s="94"/>
      <c r="Q1" s="94"/>
      <c r="R1" s="70"/>
      <c r="S1" s="94"/>
    </row>
    <row r="2" spans="1:19">
      <c r="A2" s="71" t="s">
        <v>1</v>
      </c>
      <c r="B2" s="72" t="s">
        <v>2</v>
      </c>
      <c r="C2" s="73" t="s">
        <v>3</v>
      </c>
      <c r="D2" s="72" t="s">
        <v>4</v>
      </c>
      <c r="E2" s="74" t="s">
        <v>5</v>
      </c>
      <c r="F2" s="74" t="s">
        <v>6</v>
      </c>
      <c r="G2" s="75" t="s">
        <v>7</v>
      </c>
      <c r="H2" s="76" t="s">
        <v>8</v>
      </c>
      <c r="I2" s="95"/>
      <c r="J2" s="95" t="s">
        <v>9</v>
      </c>
      <c r="K2" s="95" t="s">
        <v>10</v>
      </c>
      <c r="L2" s="76" t="s">
        <v>11</v>
      </c>
      <c r="M2" s="96"/>
      <c r="N2" s="76" t="s">
        <v>12</v>
      </c>
      <c r="O2" s="96"/>
      <c r="P2" s="96" t="s">
        <v>13</v>
      </c>
      <c r="Q2" s="96" t="s">
        <v>14</v>
      </c>
      <c r="R2" s="76" t="s">
        <v>15</v>
      </c>
      <c r="S2" s="102"/>
    </row>
    <row r="3" spans="1:19">
      <c r="A3" s="77"/>
      <c r="B3" s="78"/>
      <c r="C3" s="79"/>
      <c r="D3" s="78"/>
      <c r="E3" s="80"/>
      <c r="F3" s="80"/>
      <c r="G3" s="81"/>
      <c r="H3" s="82" t="s">
        <v>16</v>
      </c>
      <c r="I3" s="97" t="s">
        <v>17</v>
      </c>
      <c r="J3" s="97"/>
      <c r="K3" s="97"/>
      <c r="L3" s="82" t="s">
        <v>18</v>
      </c>
      <c r="M3" s="98" t="s">
        <v>17</v>
      </c>
      <c r="N3" s="82" t="s">
        <v>19</v>
      </c>
      <c r="O3" s="98" t="s">
        <v>17</v>
      </c>
      <c r="P3" s="98"/>
      <c r="Q3" s="98"/>
      <c r="R3" s="82" t="s">
        <v>20</v>
      </c>
      <c r="S3" s="103" t="s">
        <v>17</v>
      </c>
    </row>
    <row r="4" ht="20" customHeight="1" spans="1:19">
      <c r="A4" s="9" t="s">
        <v>49</v>
      </c>
      <c r="B4" s="10" t="s">
        <v>50</v>
      </c>
      <c r="C4" s="11">
        <v>34</v>
      </c>
      <c r="D4" s="10">
        <v>81.47</v>
      </c>
      <c r="E4" s="10">
        <v>81.47</v>
      </c>
      <c r="F4" s="13">
        <v>81.01</v>
      </c>
      <c r="G4" s="29">
        <v>0.9706</v>
      </c>
      <c r="H4" s="10">
        <v>12</v>
      </c>
      <c r="I4" s="43">
        <v>0.3529</v>
      </c>
      <c r="J4" s="43">
        <v>0.3529</v>
      </c>
      <c r="K4" s="13">
        <v>0.3268</v>
      </c>
      <c r="L4" s="10">
        <v>15</v>
      </c>
      <c r="M4" s="43">
        <v>0.4411</v>
      </c>
      <c r="N4" s="10">
        <v>6</v>
      </c>
      <c r="O4" s="43">
        <v>0.1764</v>
      </c>
      <c r="P4" s="29">
        <v>0.9706</v>
      </c>
      <c r="Q4" s="13">
        <v>0.9462</v>
      </c>
      <c r="R4" s="10">
        <v>1</v>
      </c>
      <c r="S4" s="43">
        <v>0.0294</v>
      </c>
    </row>
    <row r="5" ht="20" customHeight="1" spans="1:19">
      <c r="A5" s="9" t="s">
        <v>51</v>
      </c>
      <c r="B5" s="10" t="s">
        <v>52</v>
      </c>
      <c r="C5" s="11">
        <v>34</v>
      </c>
      <c r="D5" s="10">
        <v>73.91</v>
      </c>
      <c r="E5" s="10">
        <v>73.91</v>
      </c>
      <c r="F5" s="13"/>
      <c r="G5" s="29">
        <v>0.9706</v>
      </c>
      <c r="H5" s="10">
        <v>1</v>
      </c>
      <c r="I5" s="43">
        <v>0.0294</v>
      </c>
      <c r="J5" s="43">
        <v>0.0294</v>
      </c>
      <c r="K5" s="13"/>
      <c r="L5" s="10">
        <v>15</v>
      </c>
      <c r="M5" s="43">
        <v>0.4411</v>
      </c>
      <c r="N5" s="10">
        <v>17</v>
      </c>
      <c r="O5" s="43">
        <v>0.5</v>
      </c>
      <c r="P5" s="29">
        <v>0.9706</v>
      </c>
      <c r="Q5" s="13"/>
      <c r="R5" s="10">
        <v>1</v>
      </c>
      <c r="S5" s="43">
        <v>0.0294</v>
      </c>
    </row>
    <row r="6" ht="20" customHeight="1" spans="1:19">
      <c r="A6" s="9" t="s">
        <v>53</v>
      </c>
      <c r="B6" s="10" t="s">
        <v>54</v>
      </c>
      <c r="C6" s="11">
        <v>32</v>
      </c>
      <c r="D6" s="10">
        <v>73.09</v>
      </c>
      <c r="E6" s="12">
        <f>AVERAGE(D6:D7)</f>
        <v>72.075</v>
      </c>
      <c r="F6" s="13"/>
      <c r="G6" s="29">
        <v>0.875</v>
      </c>
      <c r="H6" s="10">
        <v>0</v>
      </c>
      <c r="I6" s="43">
        <v>0</v>
      </c>
      <c r="J6" s="43">
        <v>0.0313</v>
      </c>
      <c r="K6" s="13"/>
      <c r="L6" s="10">
        <v>17</v>
      </c>
      <c r="M6" s="43">
        <v>0.5312</v>
      </c>
      <c r="N6" s="10">
        <v>11</v>
      </c>
      <c r="O6" s="43">
        <v>0.3437</v>
      </c>
      <c r="P6" s="29">
        <v>0.8125</v>
      </c>
      <c r="Q6" s="13"/>
      <c r="R6" s="10">
        <v>4</v>
      </c>
      <c r="S6" s="43">
        <v>0.125</v>
      </c>
    </row>
    <row r="7" ht="20" customHeight="1" spans="1:19">
      <c r="A7" s="9" t="s">
        <v>55</v>
      </c>
      <c r="B7" s="10"/>
      <c r="C7" s="11">
        <v>32</v>
      </c>
      <c r="D7" s="10">
        <v>71.06</v>
      </c>
      <c r="E7" s="12"/>
      <c r="F7" s="13"/>
      <c r="G7" s="29">
        <v>0.75</v>
      </c>
      <c r="H7" s="10">
        <v>2</v>
      </c>
      <c r="I7" s="43">
        <v>0.0625</v>
      </c>
      <c r="J7" s="43"/>
      <c r="K7" s="13"/>
      <c r="L7" s="10">
        <v>16</v>
      </c>
      <c r="M7" s="43">
        <v>0.5</v>
      </c>
      <c r="N7" s="10">
        <v>6</v>
      </c>
      <c r="O7" s="43">
        <v>0.1875</v>
      </c>
      <c r="P7" s="29"/>
      <c r="Q7" s="13"/>
      <c r="R7" s="10">
        <v>8</v>
      </c>
      <c r="S7" s="43">
        <v>0.25</v>
      </c>
    </row>
    <row r="8" ht="20" customHeight="1" spans="1:19">
      <c r="A8" s="9" t="s">
        <v>56</v>
      </c>
      <c r="B8" s="10" t="s">
        <v>57</v>
      </c>
      <c r="C8" s="11">
        <v>30</v>
      </c>
      <c r="D8" s="10">
        <v>75.33</v>
      </c>
      <c r="E8" s="10">
        <v>75.33</v>
      </c>
      <c r="F8" s="13"/>
      <c r="G8" s="29">
        <v>0.9</v>
      </c>
      <c r="H8" s="10">
        <v>3</v>
      </c>
      <c r="I8" s="43">
        <v>0.1</v>
      </c>
      <c r="J8" s="43">
        <v>0.1</v>
      </c>
      <c r="K8" s="13"/>
      <c r="L8" s="10">
        <v>14</v>
      </c>
      <c r="M8" s="43">
        <v>0.4667</v>
      </c>
      <c r="N8" s="10">
        <v>10</v>
      </c>
      <c r="O8" s="43">
        <v>0.3333</v>
      </c>
      <c r="P8" s="29">
        <v>0.9</v>
      </c>
      <c r="Q8" s="13"/>
      <c r="R8" s="10">
        <v>3</v>
      </c>
      <c r="S8" s="43">
        <v>0.1</v>
      </c>
    </row>
    <row r="9" ht="20" customHeight="1" spans="1:19">
      <c r="A9" s="9" t="s">
        <v>58</v>
      </c>
      <c r="B9" s="10" t="s">
        <v>59</v>
      </c>
      <c r="C9" s="11">
        <v>33</v>
      </c>
      <c r="D9" s="10">
        <v>85.82</v>
      </c>
      <c r="E9" s="10">
        <v>85.82</v>
      </c>
      <c r="F9" s="13"/>
      <c r="G9" s="29">
        <v>0.9697</v>
      </c>
      <c r="H9" s="10">
        <v>18</v>
      </c>
      <c r="I9" s="43">
        <v>0.5454</v>
      </c>
      <c r="J9" s="43">
        <v>0.5454</v>
      </c>
      <c r="K9" s="13"/>
      <c r="L9" s="10">
        <v>8</v>
      </c>
      <c r="M9" s="43">
        <v>0.2424</v>
      </c>
      <c r="N9" s="10">
        <v>6</v>
      </c>
      <c r="O9" s="43">
        <v>0.1818</v>
      </c>
      <c r="P9" s="29">
        <v>0.9697</v>
      </c>
      <c r="Q9" s="13"/>
      <c r="R9" s="10">
        <v>1</v>
      </c>
      <c r="S9" s="43">
        <v>0.0303</v>
      </c>
    </row>
    <row r="10" ht="20" customHeight="1" spans="1:19">
      <c r="A10" s="9" t="s">
        <v>60</v>
      </c>
      <c r="B10" s="10" t="s">
        <v>61</v>
      </c>
      <c r="C10" s="11">
        <v>33</v>
      </c>
      <c r="D10" s="10">
        <v>86.79</v>
      </c>
      <c r="E10" s="10">
        <v>86.79</v>
      </c>
      <c r="F10" s="13"/>
      <c r="G10" s="29">
        <v>1</v>
      </c>
      <c r="H10" s="10">
        <v>15</v>
      </c>
      <c r="I10" s="43">
        <v>0.4545</v>
      </c>
      <c r="J10" s="43">
        <v>0.4545</v>
      </c>
      <c r="K10" s="13"/>
      <c r="L10" s="10">
        <v>16</v>
      </c>
      <c r="M10" s="43">
        <v>0.4848</v>
      </c>
      <c r="N10" s="10">
        <v>2</v>
      </c>
      <c r="O10" s="43">
        <v>0.0606</v>
      </c>
      <c r="P10" s="29">
        <v>1</v>
      </c>
      <c r="Q10" s="13"/>
      <c r="R10" s="10">
        <v>0</v>
      </c>
      <c r="S10" s="43">
        <v>0</v>
      </c>
    </row>
    <row r="11" ht="20" customHeight="1" spans="1:19">
      <c r="A11" s="9" t="s">
        <v>62</v>
      </c>
      <c r="B11" s="10" t="s">
        <v>63</v>
      </c>
      <c r="C11" s="11">
        <v>31</v>
      </c>
      <c r="D11" s="10">
        <v>91.68</v>
      </c>
      <c r="E11" s="10">
        <v>91.68</v>
      </c>
      <c r="F11" s="13"/>
      <c r="G11" s="29">
        <v>1</v>
      </c>
      <c r="H11" s="10">
        <v>24</v>
      </c>
      <c r="I11" s="43">
        <v>0.7741</v>
      </c>
      <c r="J11" s="43">
        <v>0.7741</v>
      </c>
      <c r="K11" s="13"/>
      <c r="L11" s="10">
        <v>5</v>
      </c>
      <c r="M11" s="43">
        <v>0.1612</v>
      </c>
      <c r="N11" s="10">
        <v>2</v>
      </c>
      <c r="O11" s="43">
        <v>0.0645</v>
      </c>
      <c r="P11" s="29">
        <v>1</v>
      </c>
      <c r="Q11" s="13"/>
      <c r="R11" s="10">
        <v>0</v>
      </c>
      <c r="S11" s="43">
        <v>0</v>
      </c>
    </row>
    <row r="12" ht="20" customHeight="1" spans="1:19">
      <c r="A12" s="83"/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104"/>
    </row>
    <row r="13" ht="20" customHeight="1" spans="1:19">
      <c r="A13" s="9" t="s">
        <v>64</v>
      </c>
      <c r="B13" s="10" t="s">
        <v>65</v>
      </c>
      <c r="C13" s="11">
        <v>35</v>
      </c>
      <c r="D13" s="23">
        <v>80.5142857142857</v>
      </c>
      <c r="E13" s="12">
        <f t="shared" ref="E13:E18" si="0">D13</f>
        <v>80.5142857142857</v>
      </c>
      <c r="F13" s="13">
        <f>AVERAGE(D13:D18)</f>
        <v>83.7977071987153</v>
      </c>
      <c r="G13" s="14">
        <v>1</v>
      </c>
      <c r="H13" s="10">
        <v>4</v>
      </c>
      <c r="I13" s="43">
        <f t="shared" ref="I13:I18" si="1">H13/C13</f>
        <v>0.114285714285714</v>
      </c>
      <c r="J13" s="12">
        <f t="shared" ref="J13:J18" si="2">I13</f>
        <v>0.114285714285714</v>
      </c>
      <c r="K13" s="13">
        <f>AVERAGE(I13:I18)</f>
        <v>0.358313259321324</v>
      </c>
      <c r="L13" s="10">
        <v>16</v>
      </c>
      <c r="M13" s="43">
        <f t="shared" ref="M13:M18" si="3">L13/C13</f>
        <v>0.457142857142857</v>
      </c>
      <c r="N13" s="10">
        <v>15</v>
      </c>
      <c r="O13" s="43">
        <f t="shared" ref="O13:O18" si="4">N13/C13</f>
        <v>0.428571428571429</v>
      </c>
      <c r="P13" s="12">
        <f t="shared" ref="P13:P18" si="5">G13</f>
        <v>1</v>
      </c>
      <c r="Q13" s="13">
        <f>AVERAGE(G13:G18)</f>
        <v>0.974589646464647</v>
      </c>
      <c r="R13" s="10">
        <v>0</v>
      </c>
      <c r="S13" s="43">
        <f t="shared" ref="S13:S18" si="6">R13/C13</f>
        <v>0</v>
      </c>
    </row>
    <row r="14" ht="20" customHeight="1" spans="1:19">
      <c r="A14" s="9" t="s">
        <v>66</v>
      </c>
      <c r="B14" s="10" t="s">
        <v>67</v>
      </c>
      <c r="C14" s="11">
        <v>33</v>
      </c>
      <c r="D14" s="23">
        <v>85.7575757575758</v>
      </c>
      <c r="E14" s="24">
        <f>AVERAGE(D14:D15)</f>
        <v>84.2121212121212</v>
      </c>
      <c r="F14" s="13"/>
      <c r="G14" s="14">
        <v>1</v>
      </c>
      <c r="H14" s="10">
        <v>14</v>
      </c>
      <c r="I14" s="43">
        <f t="shared" si="1"/>
        <v>0.424242424242424</v>
      </c>
      <c r="J14" s="24">
        <f>AVERAGE(I14:I15)</f>
        <v>0.393939393939394</v>
      </c>
      <c r="K14" s="13"/>
      <c r="L14" s="10">
        <v>12</v>
      </c>
      <c r="M14" s="43">
        <f t="shared" si="3"/>
        <v>0.363636363636364</v>
      </c>
      <c r="N14" s="10">
        <v>7</v>
      </c>
      <c r="O14" s="43">
        <f t="shared" si="4"/>
        <v>0.212121212121212</v>
      </c>
      <c r="P14" s="24">
        <f>AVERAGE(G14:G15)</f>
        <v>0.939393939393939</v>
      </c>
      <c r="Q14" s="13"/>
      <c r="R14" s="10">
        <v>0</v>
      </c>
      <c r="S14" s="43">
        <f t="shared" si="6"/>
        <v>0</v>
      </c>
    </row>
    <row r="15" ht="20" customHeight="1" spans="1:19">
      <c r="A15" s="9" t="s">
        <v>68</v>
      </c>
      <c r="B15" s="10"/>
      <c r="C15" s="11">
        <v>33</v>
      </c>
      <c r="D15" s="23">
        <v>82.6666666666667</v>
      </c>
      <c r="E15" s="22"/>
      <c r="F15" s="13"/>
      <c r="G15" s="14">
        <v>0.878787878787879</v>
      </c>
      <c r="H15" s="10">
        <v>12</v>
      </c>
      <c r="I15" s="43">
        <f t="shared" si="1"/>
        <v>0.363636363636364</v>
      </c>
      <c r="J15" s="22"/>
      <c r="K15" s="13"/>
      <c r="L15" s="10">
        <v>13</v>
      </c>
      <c r="M15" s="43">
        <f t="shared" si="3"/>
        <v>0.393939393939394</v>
      </c>
      <c r="N15" s="10">
        <v>4</v>
      </c>
      <c r="O15" s="43">
        <f t="shared" si="4"/>
        <v>0.121212121212121</v>
      </c>
      <c r="P15" s="22"/>
      <c r="Q15" s="13"/>
      <c r="R15" s="10">
        <v>4</v>
      </c>
      <c r="S15" s="43">
        <f t="shared" si="6"/>
        <v>0.121212121212121</v>
      </c>
    </row>
    <row r="16" ht="20" customHeight="1" spans="1:19">
      <c r="A16" s="9" t="s">
        <v>69</v>
      </c>
      <c r="B16" s="10" t="s">
        <v>70</v>
      </c>
      <c r="C16" s="11">
        <v>30</v>
      </c>
      <c r="D16" s="23">
        <v>91.4666666666667</v>
      </c>
      <c r="E16" s="12">
        <f t="shared" si="0"/>
        <v>91.4666666666667</v>
      </c>
      <c r="F16" s="13"/>
      <c r="G16" s="14">
        <v>1</v>
      </c>
      <c r="H16" s="10">
        <v>26</v>
      </c>
      <c r="I16" s="43">
        <f t="shared" si="1"/>
        <v>0.866666666666667</v>
      </c>
      <c r="J16" s="12">
        <f t="shared" si="2"/>
        <v>0.866666666666667</v>
      </c>
      <c r="K16" s="13"/>
      <c r="L16" s="10">
        <v>2</v>
      </c>
      <c r="M16" s="43">
        <f t="shared" si="3"/>
        <v>0.0666666666666667</v>
      </c>
      <c r="N16" s="10">
        <v>2</v>
      </c>
      <c r="O16" s="43">
        <f t="shared" si="4"/>
        <v>0.0666666666666667</v>
      </c>
      <c r="P16" s="12">
        <f t="shared" si="5"/>
        <v>1</v>
      </c>
      <c r="Q16" s="13"/>
      <c r="R16" s="10">
        <v>0</v>
      </c>
      <c r="S16" s="43">
        <f t="shared" si="6"/>
        <v>0</v>
      </c>
    </row>
    <row r="17" ht="20" customHeight="1" spans="1:19">
      <c r="A17" s="9" t="s">
        <v>71</v>
      </c>
      <c r="B17" s="10" t="s">
        <v>72</v>
      </c>
      <c r="C17" s="11">
        <v>32</v>
      </c>
      <c r="D17" s="23">
        <v>80.1875</v>
      </c>
      <c r="E17" s="12">
        <f t="shared" si="0"/>
        <v>80.1875</v>
      </c>
      <c r="F17" s="13"/>
      <c r="G17" s="14">
        <v>0.96875</v>
      </c>
      <c r="H17" s="10">
        <v>6</v>
      </c>
      <c r="I17" s="43">
        <f t="shared" si="1"/>
        <v>0.1875</v>
      </c>
      <c r="J17" s="12">
        <f t="shared" si="2"/>
        <v>0.1875</v>
      </c>
      <c r="K17" s="13"/>
      <c r="L17" s="10">
        <v>9</v>
      </c>
      <c r="M17" s="43">
        <f t="shared" si="3"/>
        <v>0.28125</v>
      </c>
      <c r="N17" s="10">
        <v>16</v>
      </c>
      <c r="O17" s="43">
        <f t="shared" si="4"/>
        <v>0.5</v>
      </c>
      <c r="P17" s="12">
        <f t="shared" si="5"/>
        <v>0.96875</v>
      </c>
      <c r="Q17" s="13"/>
      <c r="R17" s="10">
        <v>1</v>
      </c>
      <c r="S17" s="43">
        <f t="shared" si="6"/>
        <v>0.03125</v>
      </c>
    </row>
    <row r="18" ht="20" customHeight="1" spans="1:19">
      <c r="A18" s="9" t="s">
        <v>73</v>
      </c>
      <c r="B18" s="10" t="s">
        <v>74</v>
      </c>
      <c r="C18" s="11">
        <v>31</v>
      </c>
      <c r="D18" s="23">
        <v>82.1935483870968</v>
      </c>
      <c r="E18" s="12">
        <f t="shared" si="0"/>
        <v>82.1935483870968</v>
      </c>
      <c r="F18" s="13"/>
      <c r="G18" s="14">
        <v>1</v>
      </c>
      <c r="H18" s="10">
        <v>6</v>
      </c>
      <c r="I18" s="43">
        <f t="shared" si="1"/>
        <v>0.193548387096774</v>
      </c>
      <c r="J18" s="12">
        <f t="shared" si="2"/>
        <v>0.193548387096774</v>
      </c>
      <c r="K18" s="13"/>
      <c r="L18" s="10">
        <v>15</v>
      </c>
      <c r="M18" s="43">
        <f t="shared" si="3"/>
        <v>0.483870967741935</v>
      </c>
      <c r="N18" s="10">
        <v>10</v>
      </c>
      <c r="O18" s="43">
        <f t="shared" si="4"/>
        <v>0.32258064516129</v>
      </c>
      <c r="P18" s="12">
        <f t="shared" si="5"/>
        <v>1</v>
      </c>
      <c r="Q18" s="13"/>
      <c r="R18" s="10">
        <v>0</v>
      </c>
      <c r="S18" s="43">
        <f t="shared" si="6"/>
        <v>0</v>
      </c>
    </row>
    <row r="19" spans="1:19">
      <c r="A19" s="85"/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105"/>
    </row>
    <row r="20" spans="1:19">
      <c r="A20" s="3" t="s">
        <v>1</v>
      </c>
      <c r="B20" s="4" t="s">
        <v>2</v>
      </c>
      <c r="C20" s="5" t="s">
        <v>3</v>
      </c>
      <c r="D20" s="4" t="s">
        <v>4</v>
      </c>
      <c r="E20" s="6" t="s">
        <v>5</v>
      </c>
      <c r="F20" s="6" t="s">
        <v>6</v>
      </c>
      <c r="G20" s="86" t="s">
        <v>7</v>
      </c>
      <c r="H20" s="8" t="s">
        <v>8</v>
      </c>
      <c r="I20" s="99"/>
      <c r="J20" s="99" t="s">
        <v>9</v>
      </c>
      <c r="K20" s="99" t="s">
        <v>10</v>
      </c>
      <c r="L20" s="8" t="s">
        <v>11</v>
      </c>
      <c r="M20" s="100"/>
      <c r="N20" s="8" t="s">
        <v>12</v>
      </c>
      <c r="O20" s="100"/>
      <c r="P20" s="100" t="s">
        <v>13</v>
      </c>
      <c r="Q20" s="100" t="s">
        <v>14</v>
      </c>
      <c r="R20" s="8" t="s">
        <v>15</v>
      </c>
      <c r="S20" s="100"/>
    </row>
    <row r="21" spans="1:19">
      <c r="A21" s="3"/>
      <c r="B21" s="4"/>
      <c r="C21" s="5"/>
      <c r="D21" s="4"/>
      <c r="E21" s="6"/>
      <c r="F21" s="6"/>
      <c r="G21" s="86"/>
      <c r="H21" s="8" t="s">
        <v>16</v>
      </c>
      <c r="I21" s="99" t="s">
        <v>17</v>
      </c>
      <c r="J21" s="99"/>
      <c r="K21" s="99"/>
      <c r="L21" s="8" t="s">
        <v>18</v>
      </c>
      <c r="M21" s="100" t="s">
        <v>17</v>
      </c>
      <c r="N21" s="8" t="s">
        <v>19</v>
      </c>
      <c r="O21" s="100" t="s">
        <v>17</v>
      </c>
      <c r="P21" s="100"/>
      <c r="Q21" s="100"/>
      <c r="R21" s="8" t="s">
        <v>20</v>
      </c>
      <c r="S21" s="100" t="s">
        <v>17</v>
      </c>
    </row>
    <row r="22" ht="20" customHeight="1" spans="1:19">
      <c r="A22" s="9" t="s">
        <v>21</v>
      </c>
      <c r="B22" s="10" t="s">
        <v>75</v>
      </c>
      <c r="C22" s="10">
        <v>31</v>
      </c>
      <c r="D22" s="23">
        <v>96.76</v>
      </c>
      <c r="E22" s="23">
        <v>95.86</v>
      </c>
      <c r="F22" s="34">
        <v>87.6</v>
      </c>
      <c r="G22" s="29">
        <v>1</v>
      </c>
      <c r="H22" s="10">
        <v>28</v>
      </c>
      <c r="I22" s="43">
        <v>0.9032</v>
      </c>
      <c r="J22" s="43">
        <v>0.873</v>
      </c>
      <c r="K22" s="101">
        <v>52.13</v>
      </c>
      <c r="L22" s="10">
        <v>3</v>
      </c>
      <c r="M22" s="43">
        <v>0.096</v>
      </c>
      <c r="N22" s="10">
        <v>0</v>
      </c>
      <c r="O22" s="43">
        <v>0</v>
      </c>
      <c r="P22" s="29">
        <v>1</v>
      </c>
      <c r="Q22" s="101">
        <v>96.28</v>
      </c>
      <c r="R22" s="10">
        <v>0</v>
      </c>
      <c r="S22" s="43">
        <v>0</v>
      </c>
    </row>
    <row r="23" ht="20" customHeight="1" spans="1:19">
      <c r="A23" s="9" t="s">
        <v>23</v>
      </c>
      <c r="B23" s="10" t="s">
        <v>75</v>
      </c>
      <c r="C23" s="11">
        <v>32</v>
      </c>
      <c r="D23" s="23">
        <v>94.95</v>
      </c>
      <c r="E23" s="23"/>
      <c r="F23" s="34"/>
      <c r="G23" s="29">
        <v>1</v>
      </c>
      <c r="H23" s="10">
        <v>27</v>
      </c>
      <c r="I23" s="43">
        <v>0.8437</v>
      </c>
      <c r="J23" s="43"/>
      <c r="K23" s="20"/>
      <c r="L23" s="10">
        <v>3</v>
      </c>
      <c r="M23" s="43">
        <v>0.093</v>
      </c>
      <c r="N23" s="10">
        <v>2</v>
      </c>
      <c r="O23" s="43">
        <v>0.0625</v>
      </c>
      <c r="P23" s="29"/>
      <c r="Q23" s="20"/>
      <c r="R23" s="10">
        <v>0</v>
      </c>
      <c r="S23" s="43">
        <v>0</v>
      </c>
    </row>
    <row r="24" ht="20" customHeight="1" spans="1:19">
      <c r="A24" s="9" t="s">
        <v>24</v>
      </c>
      <c r="B24" s="10" t="s">
        <v>76</v>
      </c>
      <c r="C24" s="11">
        <v>31</v>
      </c>
      <c r="D24" s="23">
        <v>78.23</v>
      </c>
      <c r="E24" s="23">
        <v>81.6</v>
      </c>
      <c r="F24" s="34"/>
      <c r="G24" s="29">
        <v>0.8709</v>
      </c>
      <c r="H24" s="10">
        <v>5</v>
      </c>
      <c r="I24" s="43">
        <v>0.1613</v>
      </c>
      <c r="J24" s="43">
        <v>0.3065</v>
      </c>
      <c r="K24" s="20"/>
      <c r="L24" s="10">
        <v>13</v>
      </c>
      <c r="M24" s="43">
        <v>0.4193</v>
      </c>
      <c r="N24" s="10">
        <v>8</v>
      </c>
      <c r="O24" s="43">
        <v>0.258</v>
      </c>
      <c r="P24" s="29">
        <v>0.9194</v>
      </c>
      <c r="Q24" s="20"/>
      <c r="R24" s="10">
        <v>3</v>
      </c>
      <c r="S24" s="106">
        <v>9.67</v>
      </c>
    </row>
    <row r="25" ht="20" customHeight="1" spans="1:19">
      <c r="A25" s="9" t="s">
        <v>26</v>
      </c>
      <c r="B25" s="10" t="s">
        <v>76</v>
      </c>
      <c r="C25" s="11">
        <v>31</v>
      </c>
      <c r="D25" s="23">
        <v>84.97</v>
      </c>
      <c r="E25" s="23"/>
      <c r="F25" s="34"/>
      <c r="G25" s="29">
        <v>0.9677</v>
      </c>
      <c r="H25" s="10">
        <v>14</v>
      </c>
      <c r="I25" s="43">
        <v>0.4516</v>
      </c>
      <c r="J25" s="43"/>
      <c r="K25" s="20"/>
      <c r="L25" s="10">
        <v>13</v>
      </c>
      <c r="M25" s="43">
        <v>0.4193</v>
      </c>
      <c r="N25" s="10">
        <v>4</v>
      </c>
      <c r="O25" s="43">
        <v>0.129</v>
      </c>
      <c r="P25" s="29"/>
      <c r="Q25" s="20"/>
      <c r="R25" s="10">
        <v>2</v>
      </c>
      <c r="S25" s="43">
        <v>0.0645</v>
      </c>
    </row>
    <row r="26" ht="20" customHeight="1" spans="1:19">
      <c r="A26" s="9" t="s">
        <v>27</v>
      </c>
      <c r="B26" s="10" t="s">
        <v>77</v>
      </c>
      <c r="C26" s="11">
        <v>31</v>
      </c>
      <c r="D26" s="23">
        <v>86.08</v>
      </c>
      <c r="E26" s="23">
        <v>85.33</v>
      </c>
      <c r="F26" s="34"/>
      <c r="G26" s="29">
        <v>0.9677</v>
      </c>
      <c r="H26" s="10">
        <v>13</v>
      </c>
      <c r="I26" s="43">
        <v>0.4194</v>
      </c>
      <c r="J26" s="43">
        <v>0.381</v>
      </c>
      <c r="K26" s="20"/>
      <c r="L26" s="10">
        <v>13</v>
      </c>
      <c r="M26" s="43">
        <v>0.4193</v>
      </c>
      <c r="N26" s="10">
        <v>4</v>
      </c>
      <c r="O26" s="43">
        <v>0.129</v>
      </c>
      <c r="P26" s="29">
        <v>0.9683</v>
      </c>
      <c r="Q26" s="20"/>
      <c r="R26" s="10">
        <v>0</v>
      </c>
      <c r="S26" s="43">
        <v>0</v>
      </c>
    </row>
    <row r="27" ht="20" customHeight="1" spans="1:19">
      <c r="A27" s="9" t="s">
        <v>29</v>
      </c>
      <c r="B27" s="10" t="s">
        <v>77</v>
      </c>
      <c r="C27" s="11">
        <v>32</v>
      </c>
      <c r="D27" s="23">
        <v>84.58</v>
      </c>
      <c r="E27" s="23"/>
      <c r="F27" s="34"/>
      <c r="G27" s="29">
        <v>0.9688</v>
      </c>
      <c r="H27" s="10">
        <v>11</v>
      </c>
      <c r="I27" s="43">
        <v>0.3438</v>
      </c>
      <c r="J27" s="43"/>
      <c r="K27" s="20"/>
      <c r="L27" s="10">
        <v>14</v>
      </c>
      <c r="M27" s="43">
        <v>0.4375</v>
      </c>
      <c r="N27" s="10">
        <v>5</v>
      </c>
      <c r="O27" s="43">
        <v>0.1563</v>
      </c>
      <c r="P27" s="29"/>
      <c r="Q27" s="20"/>
      <c r="R27" s="10">
        <v>1</v>
      </c>
      <c r="S27" s="43">
        <v>0.0312</v>
      </c>
    </row>
    <row r="28" ht="20" customHeight="1" spans="1:19">
      <c r="A28" s="87"/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107"/>
    </row>
    <row r="29" ht="20" customHeight="1" spans="1:19">
      <c r="A29" s="9" t="s">
        <v>30</v>
      </c>
      <c r="B29" s="27" t="s">
        <v>78</v>
      </c>
      <c r="C29" s="32">
        <v>35</v>
      </c>
      <c r="D29" s="23">
        <v>82.09</v>
      </c>
      <c r="E29" s="33">
        <f t="shared" ref="E29:E33" si="7">(D29+D30)/2</f>
        <v>78.03</v>
      </c>
      <c r="F29" s="34">
        <f>(D29+D30+D31+D32+D33+D34)/6</f>
        <v>88.2483333333333</v>
      </c>
      <c r="G29" s="29">
        <v>0.97</v>
      </c>
      <c r="H29" s="10">
        <v>17</v>
      </c>
      <c r="I29" s="43">
        <f t="shared" ref="I29:I33" si="8">H29/C29</f>
        <v>0.485714285714286</v>
      </c>
      <c r="J29" s="29">
        <v>0.57</v>
      </c>
      <c r="K29" s="62">
        <f t="shared" ref="K29:K33" si="9">(J29+J30)/2</f>
        <v>0.57</v>
      </c>
      <c r="L29" s="10">
        <v>11</v>
      </c>
      <c r="M29" s="43">
        <f t="shared" ref="M29:M34" si="10">L29/C29</f>
        <v>0.314285714285714</v>
      </c>
      <c r="N29" s="10">
        <v>6</v>
      </c>
      <c r="O29" s="43">
        <f t="shared" ref="O29:O34" si="11">N29/C29</f>
        <v>0.171428571428571</v>
      </c>
      <c r="P29" s="29">
        <f t="shared" ref="P29:P34" si="12">G29</f>
        <v>0.97</v>
      </c>
      <c r="Q29" s="62">
        <f t="shared" ref="Q29:Q33" si="13">(P29+P30)/2</f>
        <v>0.85</v>
      </c>
      <c r="R29" s="10">
        <v>1</v>
      </c>
      <c r="S29" s="43">
        <f t="shared" ref="S29:S34" si="14">R29/C29</f>
        <v>0.0285714285714286</v>
      </c>
    </row>
    <row r="30" ht="20" customHeight="1" spans="1:19">
      <c r="A30" s="9" t="s">
        <v>32</v>
      </c>
      <c r="B30" s="17"/>
      <c r="C30" s="32">
        <v>30</v>
      </c>
      <c r="D30" s="23">
        <v>73.97</v>
      </c>
      <c r="E30" s="35"/>
      <c r="F30" s="34"/>
      <c r="G30" s="29">
        <v>0.73</v>
      </c>
      <c r="H30" s="10">
        <v>10</v>
      </c>
      <c r="I30" s="43">
        <f t="shared" si="8"/>
        <v>0.333333333333333</v>
      </c>
      <c r="J30" s="29">
        <v>0.57</v>
      </c>
      <c r="K30" s="60"/>
      <c r="L30" s="10">
        <v>9</v>
      </c>
      <c r="M30" s="43">
        <f t="shared" si="10"/>
        <v>0.3</v>
      </c>
      <c r="N30" s="10">
        <v>3</v>
      </c>
      <c r="O30" s="43">
        <f t="shared" si="11"/>
        <v>0.1</v>
      </c>
      <c r="P30" s="29">
        <f t="shared" si="12"/>
        <v>0.73</v>
      </c>
      <c r="Q30" s="60"/>
      <c r="R30" s="10">
        <v>8</v>
      </c>
      <c r="S30" s="43">
        <f t="shared" si="14"/>
        <v>0.266666666666667</v>
      </c>
    </row>
    <row r="31" ht="20" customHeight="1" spans="1:19">
      <c r="A31" s="9" t="s">
        <v>33</v>
      </c>
      <c r="B31" s="27" t="s">
        <v>79</v>
      </c>
      <c r="C31" s="32">
        <v>31</v>
      </c>
      <c r="D31" s="23">
        <v>95.62</v>
      </c>
      <c r="E31" s="33">
        <f t="shared" si="7"/>
        <v>96.615</v>
      </c>
      <c r="F31" s="34"/>
      <c r="G31" s="29">
        <v>1</v>
      </c>
      <c r="H31" s="10">
        <v>27</v>
      </c>
      <c r="I31" s="43">
        <f t="shared" si="8"/>
        <v>0.870967741935484</v>
      </c>
      <c r="J31" s="29">
        <v>0.9</v>
      </c>
      <c r="K31" s="63">
        <f t="shared" si="9"/>
        <v>0.95</v>
      </c>
      <c r="L31" s="10">
        <v>3</v>
      </c>
      <c r="M31" s="43">
        <f t="shared" si="10"/>
        <v>0.0967741935483871</v>
      </c>
      <c r="N31" s="10">
        <v>0</v>
      </c>
      <c r="O31" s="43">
        <f t="shared" si="11"/>
        <v>0</v>
      </c>
      <c r="P31" s="29">
        <f t="shared" si="12"/>
        <v>1</v>
      </c>
      <c r="Q31" s="62">
        <f t="shared" si="13"/>
        <v>1</v>
      </c>
      <c r="R31" s="10">
        <v>0</v>
      </c>
      <c r="S31" s="43">
        <f t="shared" si="14"/>
        <v>0</v>
      </c>
    </row>
    <row r="32" ht="20" customHeight="1" spans="1:19">
      <c r="A32" s="9" t="s">
        <v>35</v>
      </c>
      <c r="B32" s="17"/>
      <c r="C32" s="32">
        <v>36</v>
      </c>
      <c r="D32" s="23">
        <v>97.61</v>
      </c>
      <c r="E32" s="35"/>
      <c r="F32" s="34"/>
      <c r="G32" s="29">
        <v>1</v>
      </c>
      <c r="H32" s="10">
        <v>36</v>
      </c>
      <c r="I32" s="43">
        <f t="shared" si="8"/>
        <v>1</v>
      </c>
      <c r="J32" s="29">
        <v>1</v>
      </c>
      <c r="K32" s="63"/>
      <c r="L32" s="10">
        <v>0</v>
      </c>
      <c r="M32" s="43">
        <f t="shared" si="10"/>
        <v>0</v>
      </c>
      <c r="N32" s="10">
        <v>0</v>
      </c>
      <c r="O32" s="43">
        <f t="shared" si="11"/>
        <v>0</v>
      </c>
      <c r="P32" s="29">
        <f t="shared" si="12"/>
        <v>1</v>
      </c>
      <c r="Q32" s="60"/>
      <c r="R32" s="10">
        <v>0</v>
      </c>
      <c r="S32" s="43">
        <f t="shared" si="14"/>
        <v>0</v>
      </c>
    </row>
    <row r="33" ht="20" customHeight="1" spans="1:19">
      <c r="A33" s="9" t="s">
        <v>38</v>
      </c>
      <c r="B33" s="89" t="s">
        <v>80</v>
      </c>
      <c r="C33" s="32">
        <v>29</v>
      </c>
      <c r="D33" s="23">
        <v>95.28</v>
      </c>
      <c r="E33" s="33">
        <f t="shared" si="7"/>
        <v>90.1</v>
      </c>
      <c r="F33" s="34"/>
      <c r="G33" s="29">
        <v>1</v>
      </c>
      <c r="H33" s="10">
        <v>28</v>
      </c>
      <c r="I33" s="43">
        <f t="shared" si="8"/>
        <v>0.96551724137931</v>
      </c>
      <c r="J33" s="29">
        <v>0.97</v>
      </c>
      <c r="K33" s="65">
        <f t="shared" si="9"/>
        <v>0.845</v>
      </c>
      <c r="L33" s="10">
        <v>0</v>
      </c>
      <c r="M33" s="43">
        <f t="shared" si="10"/>
        <v>0</v>
      </c>
      <c r="N33" s="10">
        <v>1</v>
      </c>
      <c r="O33" s="43">
        <f t="shared" si="11"/>
        <v>0.0344827586206897</v>
      </c>
      <c r="P33" s="29">
        <f t="shared" si="12"/>
        <v>1</v>
      </c>
      <c r="Q33" s="62">
        <f t="shared" si="13"/>
        <v>0.985</v>
      </c>
      <c r="R33" s="10">
        <v>0</v>
      </c>
      <c r="S33" s="43">
        <f t="shared" si="14"/>
        <v>0</v>
      </c>
    </row>
    <row r="34" ht="20" customHeight="1" spans="1:19">
      <c r="A34" s="9" t="s">
        <v>37</v>
      </c>
      <c r="B34" s="90"/>
      <c r="C34" s="40">
        <v>32</v>
      </c>
      <c r="D34" s="23">
        <v>84.92</v>
      </c>
      <c r="E34" s="35"/>
      <c r="F34" s="34"/>
      <c r="G34" s="43">
        <v>0.97</v>
      </c>
      <c r="H34" s="39">
        <v>17</v>
      </c>
      <c r="I34" s="43">
        <f>H34/D34</f>
        <v>0.200188412623646</v>
      </c>
      <c r="J34" s="43">
        <v>0.72</v>
      </c>
      <c r="K34" s="65"/>
      <c r="L34" s="39">
        <v>11</v>
      </c>
      <c r="M34" s="43">
        <f t="shared" si="10"/>
        <v>0.34375</v>
      </c>
      <c r="N34" s="39">
        <v>3</v>
      </c>
      <c r="O34" s="43">
        <f t="shared" si="11"/>
        <v>0.09375</v>
      </c>
      <c r="P34" s="29">
        <f t="shared" si="12"/>
        <v>0.97</v>
      </c>
      <c r="Q34" s="60"/>
      <c r="R34" s="39">
        <v>1</v>
      </c>
      <c r="S34" s="43">
        <f t="shared" si="14"/>
        <v>0.03125</v>
      </c>
    </row>
    <row r="35" spans="1:19">
      <c r="A35" s="3" t="s">
        <v>1</v>
      </c>
      <c r="B35" s="4" t="s">
        <v>2</v>
      </c>
      <c r="C35" s="5" t="s">
        <v>3</v>
      </c>
      <c r="D35" s="4" t="s">
        <v>4</v>
      </c>
      <c r="E35" s="6" t="s">
        <v>5</v>
      </c>
      <c r="F35" s="6" t="s">
        <v>6</v>
      </c>
      <c r="G35" s="86" t="s">
        <v>7</v>
      </c>
      <c r="H35" s="8" t="s">
        <v>8</v>
      </c>
      <c r="I35" s="99"/>
      <c r="J35" s="99" t="s">
        <v>9</v>
      </c>
      <c r="K35" s="99" t="s">
        <v>10</v>
      </c>
      <c r="L35" s="8" t="s">
        <v>11</v>
      </c>
      <c r="M35" s="100"/>
      <c r="N35" s="8" t="s">
        <v>12</v>
      </c>
      <c r="O35" s="100"/>
      <c r="P35" s="100" t="s">
        <v>13</v>
      </c>
      <c r="Q35" s="100" t="s">
        <v>14</v>
      </c>
      <c r="R35" s="8" t="s">
        <v>15</v>
      </c>
      <c r="S35" s="100"/>
    </row>
    <row r="36" spans="1:19">
      <c r="A36" s="3"/>
      <c r="B36" s="4"/>
      <c r="C36" s="5"/>
      <c r="D36" s="4"/>
      <c r="E36" s="6"/>
      <c r="F36" s="6"/>
      <c r="G36" s="86"/>
      <c r="H36" s="8" t="s">
        <v>16</v>
      </c>
      <c r="I36" s="99" t="s">
        <v>17</v>
      </c>
      <c r="J36" s="99"/>
      <c r="K36" s="99"/>
      <c r="L36" s="8" t="s">
        <v>18</v>
      </c>
      <c r="M36" s="100" t="s">
        <v>17</v>
      </c>
      <c r="N36" s="8" t="s">
        <v>19</v>
      </c>
      <c r="O36" s="100" t="s">
        <v>17</v>
      </c>
      <c r="P36" s="100"/>
      <c r="Q36" s="100"/>
      <c r="R36" s="8" t="s">
        <v>20</v>
      </c>
      <c r="S36" s="100" t="s">
        <v>17</v>
      </c>
    </row>
    <row r="37" ht="20" customHeight="1" spans="1:19">
      <c r="A37" s="91" t="s">
        <v>40</v>
      </c>
      <c r="B37" s="10" t="s">
        <v>81</v>
      </c>
      <c r="C37" s="10">
        <v>29</v>
      </c>
      <c r="D37" s="10">
        <v>79.33</v>
      </c>
      <c r="E37" s="45">
        <v>79.32</v>
      </c>
      <c r="F37" s="48">
        <v>76.04</v>
      </c>
      <c r="G37" s="14" t="s">
        <v>82</v>
      </c>
      <c r="H37" s="10">
        <v>14</v>
      </c>
      <c r="I37" s="43">
        <v>0.4828</v>
      </c>
      <c r="J37" s="43">
        <v>0.4828</v>
      </c>
      <c r="K37" s="13">
        <v>0.4533</v>
      </c>
      <c r="L37" s="10">
        <v>12</v>
      </c>
      <c r="M37" s="43">
        <v>0.4138</v>
      </c>
      <c r="N37" s="10">
        <v>3</v>
      </c>
      <c r="O37" s="43">
        <v>0.1034</v>
      </c>
      <c r="P37" s="29">
        <v>1</v>
      </c>
      <c r="Q37" s="13">
        <v>90.67</v>
      </c>
      <c r="R37" s="10">
        <v>0</v>
      </c>
      <c r="S37" s="43" t="s">
        <v>83</v>
      </c>
    </row>
    <row r="38" ht="20" customHeight="1" spans="1:19">
      <c r="A38" s="91" t="s">
        <v>42</v>
      </c>
      <c r="B38" s="10" t="s">
        <v>84</v>
      </c>
      <c r="C38" s="10">
        <v>28</v>
      </c>
      <c r="D38" s="23">
        <v>70.95</v>
      </c>
      <c r="E38" s="45">
        <v>74.82</v>
      </c>
      <c r="F38" s="20"/>
      <c r="G38" s="14">
        <v>0.7857</v>
      </c>
      <c r="H38" s="10">
        <v>9</v>
      </c>
      <c r="I38" s="43">
        <v>0.3214</v>
      </c>
      <c r="J38" s="43">
        <v>0.4348</v>
      </c>
      <c r="K38" s="13"/>
      <c r="L38" s="10">
        <v>7</v>
      </c>
      <c r="M38" s="43">
        <v>0.25</v>
      </c>
      <c r="N38" s="10">
        <v>6</v>
      </c>
      <c r="O38" s="43">
        <v>0.2143</v>
      </c>
      <c r="P38" s="29">
        <v>0.8478</v>
      </c>
      <c r="Q38" s="13"/>
      <c r="R38" s="10">
        <v>6</v>
      </c>
      <c r="S38" s="43">
        <v>0.2143</v>
      </c>
    </row>
    <row r="39" ht="20" customHeight="1" spans="1:19">
      <c r="A39" s="91" t="s">
        <v>43</v>
      </c>
      <c r="B39" s="10"/>
      <c r="C39" s="10">
        <v>18</v>
      </c>
      <c r="D39" s="23">
        <v>78.69</v>
      </c>
      <c r="E39" s="45"/>
      <c r="F39" s="49"/>
      <c r="G39" s="14">
        <v>0.9444</v>
      </c>
      <c r="H39" s="10">
        <v>11</v>
      </c>
      <c r="I39" s="43">
        <v>0.6111</v>
      </c>
      <c r="J39" s="43"/>
      <c r="K39" s="13"/>
      <c r="L39" s="10">
        <v>5</v>
      </c>
      <c r="M39" s="43">
        <v>0.2778</v>
      </c>
      <c r="N39" s="10">
        <v>1</v>
      </c>
      <c r="O39" s="43">
        <v>0.0555</v>
      </c>
      <c r="P39" s="29"/>
      <c r="Q39" s="13"/>
      <c r="R39" s="10">
        <v>1</v>
      </c>
      <c r="S39" s="43">
        <v>0.0555</v>
      </c>
    </row>
    <row r="40" ht="20" customHeight="1" spans="1:19">
      <c r="A40" s="92"/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108"/>
    </row>
    <row r="41" ht="20" customHeight="1" spans="1:19">
      <c r="A41" s="9" t="s">
        <v>44</v>
      </c>
      <c r="B41" s="14" t="s">
        <v>85</v>
      </c>
      <c r="C41" s="10">
        <v>32</v>
      </c>
      <c r="D41" s="23">
        <v>80.15</v>
      </c>
      <c r="E41" s="45">
        <v>80.15</v>
      </c>
      <c r="F41" s="48">
        <v>84.03</v>
      </c>
      <c r="G41" s="14">
        <v>1</v>
      </c>
      <c r="H41" s="10">
        <v>6</v>
      </c>
      <c r="I41" s="43">
        <v>0.1875</v>
      </c>
      <c r="J41" s="43">
        <v>0.1875</v>
      </c>
      <c r="K41" s="13">
        <v>42.69</v>
      </c>
      <c r="L41" s="10">
        <v>16</v>
      </c>
      <c r="M41" s="43">
        <v>0.5</v>
      </c>
      <c r="N41" s="10">
        <v>10</v>
      </c>
      <c r="O41" s="43">
        <v>0.3125</v>
      </c>
      <c r="P41" s="29">
        <v>1</v>
      </c>
      <c r="Q41" s="13">
        <v>100</v>
      </c>
      <c r="R41" s="10">
        <v>0</v>
      </c>
      <c r="S41" s="43">
        <v>0</v>
      </c>
    </row>
    <row r="42" ht="20" customHeight="1" spans="1:19">
      <c r="A42" s="9" t="s">
        <v>47</v>
      </c>
      <c r="B42" s="14" t="s">
        <v>86</v>
      </c>
      <c r="C42" s="10">
        <v>31</v>
      </c>
      <c r="D42" s="23">
        <v>84.77</v>
      </c>
      <c r="E42" s="45">
        <v>87.9</v>
      </c>
      <c r="F42" s="20"/>
      <c r="G42" s="14">
        <v>1</v>
      </c>
      <c r="H42" s="10">
        <v>15</v>
      </c>
      <c r="I42" s="43">
        <v>0.4838</v>
      </c>
      <c r="J42" s="43">
        <v>0.5688</v>
      </c>
      <c r="K42" s="13"/>
      <c r="L42" s="10">
        <v>11</v>
      </c>
      <c r="M42" s="43">
        <v>0.3548</v>
      </c>
      <c r="N42" s="10">
        <v>5</v>
      </c>
      <c r="O42" s="43">
        <v>0.1613</v>
      </c>
      <c r="P42" s="29">
        <v>1</v>
      </c>
      <c r="Q42" s="13"/>
      <c r="R42" s="10">
        <v>0</v>
      </c>
      <c r="S42" s="43">
        <v>0</v>
      </c>
    </row>
    <row r="43" ht="20" customHeight="1" spans="1:19">
      <c r="A43" s="9" t="s">
        <v>46</v>
      </c>
      <c r="B43" s="14"/>
      <c r="C43" s="10">
        <v>26</v>
      </c>
      <c r="D43" s="23">
        <v>91.03</v>
      </c>
      <c r="E43" s="45"/>
      <c r="F43" s="49"/>
      <c r="G43" s="14">
        <v>1</v>
      </c>
      <c r="H43" s="10">
        <v>17</v>
      </c>
      <c r="I43" s="43">
        <v>0.6538</v>
      </c>
      <c r="J43" s="43"/>
      <c r="K43" s="13"/>
      <c r="L43" s="10">
        <v>8</v>
      </c>
      <c r="M43" s="43">
        <v>0.3076</v>
      </c>
      <c r="N43" s="10">
        <v>1</v>
      </c>
      <c r="O43" s="43">
        <v>0.0384</v>
      </c>
      <c r="P43" s="29"/>
      <c r="Q43" s="13"/>
      <c r="R43" s="10">
        <v>0</v>
      </c>
      <c r="S43" s="43">
        <v>0</v>
      </c>
    </row>
    <row r="44" ht="20" customHeight="1" spans="1:19">
      <c r="A44" s="92"/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108"/>
    </row>
  </sheetData>
  <mergeCells count="104">
    <mergeCell ref="A1:S1"/>
    <mergeCell ref="H2:I2"/>
    <mergeCell ref="L2:M2"/>
    <mergeCell ref="N2:O2"/>
    <mergeCell ref="R2:S2"/>
    <mergeCell ref="A12:S12"/>
    <mergeCell ref="A19:S19"/>
    <mergeCell ref="H20:I20"/>
    <mergeCell ref="L20:M20"/>
    <mergeCell ref="N20:O20"/>
    <mergeCell ref="R20:S20"/>
    <mergeCell ref="A28:S28"/>
    <mergeCell ref="H35:I35"/>
    <mergeCell ref="L35:M35"/>
    <mergeCell ref="N35:O35"/>
    <mergeCell ref="R35:S35"/>
    <mergeCell ref="A40:S40"/>
    <mergeCell ref="A44:S44"/>
    <mergeCell ref="A2:A3"/>
    <mergeCell ref="A20:A21"/>
    <mergeCell ref="A35:A36"/>
    <mergeCell ref="B2:B3"/>
    <mergeCell ref="B6:B7"/>
    <mergeCell ref="B14:B15"/>
    <mergeCell ref="B20:B21"/>
    <mergeCell ref="B29:B30"/>
    <mergeCell ref="B31:B32"/>
    <mergeCell ref="B33:B34"/>
    <mergeCell ref="B35:B36"/>
    <mergeCell ref="B38:B39"/>
    <mergeCell ref="B42:B43"/>
    <mergeCell ref="C2:C3"/>
    <mergeCell ref="C20:C21"/>
    <mergeCell ref="C35:C36"/>
    <mergeCell ref="D2:D3"/>
    <mergeCell ref="D20:D21"/>
    <mergeCell ref="D35:D36"/>
    <mergeCell ref="E2:E3"/>
    <mergeCell ref="E6:E7"/>
    <mergeCell ref="E14:E15"/>
    <mergeCell ref="E20:E21"/>
    <mergeCell ref="E22:E23"/>
    <mergeCell ref="E24:E25"/>
    <mergeCell ref="E26:E27"/>
    <mergeCell ref="E29:E30"/>
    <mergeCell ref="E31:E32"/>
    <mergeCell ref="E33:E34"/>
    <mergeCell ref="E35:E36"/>
    <mergeCell ref="E38:E39"/>
    <mergeCell ref="E42:E43"/>
    <mergeCell ref="F2:F3"/>
    <mergeCell ref="F4:F11"/>
    <mergeCell ref="F13:F18"/>
    <mergeCell ref="F20:F21"/>
    <mergeCell ref="F22:F27"/>
    <mergeCell ref="F29:F34"/>
    <mergeCell ref="F35:F36"/>
    <mergeCell ref="F37:F39"/>
    <mergeCell ref="F41:F43"/>
    <mergeCell ref="G2:G3"/>
    <mergeCell ref="G20:G21"/>
    <mergeCell ref="G35:G36"/>
    <mergeCell ref="J2:J3"/>
    <mergeCell ref="J6:J7"/>
    <mergeCell ref="J14:J15"/>
    <mergeCell ref="J20:J21"/>
    <mergeCell ref="J22:J23"/>
    <mergeCell ref="J24:J25"/>
    <mergeCell ref="J26:J27"/>
    <mergeCell ref="J35:J36"/>
    <mergeCell ref="J38:J39"/>
    <mergeCell ref="J42:J43"/>
    <mergeCell ref="K2:K3"/>
    <mergeCell ref="K4:K11"/>
    <mergeCell ref="K13:K18"/>
    <mergeCell ref="K20:K21"/>
    <mergeCell ref="K22:K27"/>
    <mergeCell ref="K29:K30"/>
    <mergeCell ref="K31:K32"/>
    <mergeCell ref="K33:K34"/>
    <mergeCell ref="K35:K36"/>
    <mergeCell ref="K37:K39"/>
    <mergeCell ref="K41:K43"/>
    <mergeCell ref="P2:P3"/>
    <mergeCell ref="P6:P7"/>
    <mergeCell ref="P14:P15"/>
    <mergeCell ref="P20:P21"/>
    <mergeCell ref="P22:P23"/>
    <mergeCell ref="P24:P25"/>
    <mergeCell ref="P26:P27"/>
    <mergeCell ref="P35:P36"/>
    <mergeCell ref="P38:P39"/>
    <mergeCell ref="P42:P43"/>
    <mergeCell ref="Q2:Q3"/>
    <mergeCell ref="Q4:Q11"/>
    <mergeCell ref="Q13:Q18"/>
    <mergeCell ref="Q20:Q21"/>
    <mergeCell ref="Q22:Q27"/>
    <mergeCell ref="Q29:Q30"/>
    <mergeCell ref="Q31:Q32"/>
    <mergeCell ref="Q33:Q34"/>
    <mergeCell ref="Q35:Q36"/>
    <mergeCell ref="Q37:Q39"/>
    <mergeCell ref="Q41:Q43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4"/>
  <sheetViews>
    <sheetView tabSelected="1" workbookViewId="0">
      <selection activeCell="U8" sqref="U8"/>
    </sheetView>
  </sheetViews>
  <sheetFormatPr defaultColWidth="9" defaultRowHeight="13.5"/>
  <cols>
    <col min="1" max="1" width="13.125" customWidth="1"/>
    <col min="2" max="2" width="10" customWidth="1"/>
    <col min="10" max="10" width="13.125" customWidth="1"/>
    <col min="11" max="11" width="13.25" customWidth="1"/>
    <col min="16" max="16" width="12.75" customWidth="1"/>
    <col min="17" max="17" width="14.5" customWidth="1"/>
  </cols>
  <sheetData>
    <row r="1" ht="25.5" spans="1:19">
      <c r="A1" s="2" t="s">
        <v>87</v>
      </c>
      <c r="B1" s="2"/>
      <c r="C1" s="2"/>
      <c r="D1" s="2"/>
      <c r="E1" s="2"/>
      <c r="F1" s="2"/>
      <c r="G1" s="2"/>
      <c r="H1" s="2"/>
      <c r="I1" s="52"/>
      <c r="J1" s="52"/>
      <c r="K1" s="52"/>
      <c r="L1" s="2"/>
      <c r="M1" s="52"/>
      <c r="N1" s="2"/>
      <c r="O1" s="52"/>
      <c r="P1" s="52"/>
      <c r="Q1" s="52"/>
      <c r="R1" s="2"/>
      <c r="S1" s="52"/>
    </row>
    <row r="2" spans="1:19">
      <c r="A2" s="3" t="s">
        <v>1</v>
      </c>
      <c r="B2" s="4" t="s">
        <v>2</v>
      </c>
      <c r="C2" s="5" t="s">
        <v>3</v>
      </c>
      <c r="D2" s="4" t="s">
        <v>4</v>
      </c>
      <c r="E2" s="6" t="s">
        <v>5</v>
      </c>
      <c r="F2" s="6" t="s">
        <v>6</v>
      </c>
      <c r="G2" s="7" t="s">
        <v>7</v>
      </c>
      <c r="H2" s="8" t="s">
        <v>8</v>
      </c>
      <c r="I2" s="53"/>
      <c r="J2" s="53" t="s">
        <v>9</v>
      </c>
      <c r="K2" s="53" t="s">
        <v>10</v>
      </c>
      <c r="L2" s="8" t="s">
        <v>11</v>
      </c>
      <c r="M2" s="54"/>
      <c r="N2" s="8" t="s">
        <v>12</v>
      </c>
      <c r="O2" s="54"/>
      <c r="P2" s="54" t="s">
        <v>13</v>
      </c>
      <c r="Q2" s="54" t="s">
        <v>14</v>
      </c>
      <c r="R2" s="8" t="s">
        <v>15</v>
      </c>
      <c r="S2" s="54"/>
    </row>
    <row r="3" spans="1:19">
      <c r="A3" s="3"/>
      <c r="B3" s="4"/>
      <c r="C3" s="5"/>
      <c r="D3" s="4"/>
      <c r="E3" s="6"/>
      <c r="F3" s="6"/>
      <c r="G3" s="7"/>
      <c r="H3" s="8" t="s">
        <v>16</v>
      </c>
      <c r="I3" s="53" t="s">
        <v>17</v>
      </c>
      <c r="J3" s="53"/>
      <c r="K3" s="53"/>
      <c r="L3" s="8" t="s">
        <v>18</v>
      </c>
      <c r="M3" s="54" t="s">
        <v>17</v>
      </c>
      <c r="N3" s="8" t="s">
        <v>19</v>
      </c>
      <c r="O3" s="54" t="s">
        <v>17</v>
      </c>
      <c r="P3" s="54"/>
      <c r="Q3" s="54"/>
      <c r="R3" s="8" t="s">
        <v>20</v>
      </c>
      <c r="S3" s="54" t="s">
        <v>17</v>
      </c>
    </row>
    <row r="4" ht="20" customHeight="1" spans="1:19">
      <c r="A4" s="9" t="s">
        <v>49</v>
      </c>
      <c r="B4" s="10" t="s">
        <v>88</v>
      </c>
      <c r="C4" s="11">
        <v>34</v>
      </c>
      <c r="D4" s="10">
        <v>82.65</v>
      </c>
      <c r="E4" s="12">
        <v>86.66</v>
      </c>
      <c r="F4" s="13">
        <v>83.77</v>
      </c>
      <c r="G4" s="14">
        <v>0.97</v>
      </c>
      <c r="H4" s="10">
        <v>7</v>
      </c>
      <c r="I4" s="55">
        <v>0.2059</v>
      </c>
      <c r="J4" s="55">
        <v>0.4478</v>
      </c>
      <c r="K4" s="56">
        <v>0.3545</v>
      </c>
      <c r="L4" s="10">
        <v>23</v>
      </c>
      <c r="M4" s="55">
        <v>0.6765</v>
      </c>
      <c r="N4" s="10">
        <v>3</v>
      </c>
      <c r="O4" s="55">
        <v>0.0882</v>
      </c>
      <c r="P4" s="14">
        <v>0.97</v>
      </c>
      <c r="Q4" s="56">
        <v>0.965</v>
      </c>
      <c r="R4" s="10">
        <v>1</v>
      </c>
      <c r="S4" s="55">
        <v>0.03</v>
      </c>
    </row>
    <row r="5" ht="20" customHeight="1" spans="1:19">
      <c r="A5" s="9" t="s">
        <v>53</v>
      </c>
      <c r="B5" s="10" t="s">
        <v>88</v>
      </c>
      <c r="C5" s="11">
        <v>33</v>
      </c>
      <c r="D5" s="10">
        <v>90.8</v>
      </c>
      <c r="E5" s="12"/>
      <c r="F5" s="13"/>
      <c r="G5" s="14">
        <v>0.97</v>
      </c>
      <c r="H5" s="10">
        <v>23</v>
      </c>
      <c r="I5" s="55">
        <v>0.697</v>
      </c>
      <c r="J5" s="55"/>
      <c r="K5" s="57"/>
      <c r="L5" s="10">
        <v>8</v>
      </c>
      <c r="M5" s="55">
        <v>0.2424</v>
      </c>
      <c r="N5" s="10">
        <v>1</v>
      </c>
      <c r="O5" s="55">
        <v>0.03</v>
      </c>
      <c r="P5" s="14"/>
      <c r="Q5" s="57"/>
      <c r="R5" s="10">
        <v>1</v>
      </c>
      <c r="S5" s="55">
        <v>0.03</v>
      </c>
    </row>
    <row r="6" ht="20" customHeight="1" spans="1:19">
      <c r="A6" s="9" t="s">
        <v>51</v>
      </c>
      <c r="B6" s="10" t="s">
        <v>89</v>
      </c>
      <c r="C6" s="11">
        <v>33</v>
      </c>
      <c r="D6" s="10">
        <v>81.64</v>
      </c>
      <c r="E6" s="12">
        <v>81.89</v>
      </c>
      <c r="F6" s="13"/>
      <c r="G6" s="14">
        <v>1</v>
      </c>
      <c r="H6" s="10">
        <v>6</v>
      </c>
      <c r="I6" s="55">
        <v>0.1818</v>
      </c>
      <c r="J6" s="55">
        <v>0.2576</v>
      </c>
      <c r="K6" s="57"/>
      <c r="L6" s="10">
        <v>20</v>
      </c>
      <c r="M6" s="55">
        <v>0.606</v>
      </c>
      <c r="N6" s="10">
        <v>7</v>
      </c>
      <c r="O6" s="55">
        <v>0.2121</v>
      </c>
      <c r="P6" s="14">
        <v>0.985</v>
      </c>
      <c r="Q6" s="57"/>
      <c r="R6" s="10">
        <v>0</v>
      </c>
      <c r="S6" s="55">
        <v>0</v>
      </c>
    </row>
    <row r="7" ht="20" customHeight="1" spans="1:19">
      <c r="A7" s="9" t="s">
        <v>55</v>
      </c>
      <c r="B7" s="10" t="s">
        <v>89</v>
      </c>
      <c r="C7" s="11">
        <v>33</v>
      </c>
      <c r="D7" s="10">
        <v>82.14</v>
      </c>
      <c r="E7" s="12"/>
      <c r="F7" s="13"/>
      <c r="G7" s="14">
        <v>0.97</v>
      </c>
      <c r="H7" s="10">
        <v>11</v>
      </c>
      <c r="I7" s="55">
        <v>0.3333</v>
      </c>
      <c r="J7" s="55"/>
      <c r="K7" s="57"/>
      <c r="L7" s="10">
        <v>12</v>
      </c>
      <c r="M7" s="55">
        <v>0.3636</v>
      </c>
      <c r="N7" s="10">
        <v>9</v>
      </c>
      <c r="O7" s="55">
        <v>0.2727</v>
      </c>
      <c r="P7" s="14"/>
      <c r="Q7" s="57"/>
      <c r="R7" s="10">
        <v>1</v>
      </c>
      <c r="S7" s="55">
        <v>0.0303</v>
      </c>
    </row>
    <row r="8" ht="20" customHeight="1" spans="1:19">
      <c r="A8" s="9" t="s">
        <v>56</v>
      </c>
      <c r="B8" s="10" t="s">
        <v>90</v>
      </c>
      <c r="C8" s="11">
        <v>30</v>
      </c>
      <c r="D8" s="10">
        <v>76.62</v>
      </c>
      <c r="E8" s="12">
        <v>81.9</v>
      </c>
      <c r="F8" s="13"/>
      <c r="G8" s="14">
        <v>0.87</v>
      </c>
      <c r="H8" s="10">
        <v>7</v>
      </c>
      <c r="I8" s="55">
        <v>0.2333</v>
      </c>
      <c r="J8" s="55">
        <v>0.3814</v>
      </c>
      <c r="K8" s="57"/>
      <c r="L8" s="10">
        <v>11</v>
      </c>
      <c r="M8" s="55">
        <v>0.3666</v>
      </c>
      <c r="N8" s="10">
        <v>7</v>
      </c>
      <c r="O8" s="55">
        <v>0.2333</v>
      </c>
      <c r="P8" s="14">
        <v>0.92</v>
      </c>
      <c r="Q8" s="57"/>
      <c r="R8" s="10">
        <v>4</v>
      </c>
      <c r="S8" s="55">
        <v>0.1333</v>
      </c>
    </row>
    <row r="9" ht="20" customHeight="1" spans="1:19">
      <c r="A9" s="9" t="s">
        <v>58</v>
      </c>
      <c r="B9" s="10" t="s">
        <v>90</v>
      </c>
      <c r="C9" s="11">
        <v>33</v>
      </c>
      <c r="D9" s="10">
        <v>87.18</v>
      </c>
      <c r="E9" s="12"/>
      <c r="F9" s="13"/>
      <c r="G9" s="14">
        <v>0.97</v>
      </c>
      <c r="H9" s="10">
        <v>18</v>
      </c>
      <c r="I9" s="55">
        <v>0.5294</v>
      </c>
      <c r="J9" s="55"/>
      <c r="K9" s="57"/>
      <c r="L9" s="10">
        <v>10</v>
      </c>
      <c r="M9" s="55">
        <v>0.303</v>
      </c>
      <c r="N9" s="10">
        <v>4</v>
      </c>
      <c r="O9" s="55">
        <v>0.1212</v>
      </c>
      <c r="P9" s="14"/>
      <c r="Q9" s="57"/>
      <c r="R9" s="10">
        <v>1</v>
      </c>
      <c r="S9" s="55">
        <v>0.0303</v>
      </c>
    </row>
    <row r="10" ht="20" customHeight="1" spans="1:19">
      <c r="A10" s="9" t="s">
        <v>60</v>
      </c>
      <c r="B10" s="10" t="s">
        <v>91</v>
      </c>
      <c r="C10" s="11">
        <v>32</v>
      </c>
      <c r="D10" s="10">
        <v>87.88</v>
      </c>
      <c r="E10" s="12">
        <v>84.62</v>
      </c>
      <c r="F10" s="13"/>
      <c r="G10" s="14">
        <v>1</v>
      </c>
      <c r="H10" s="10">
        <v>15</v>
      </c>
      <c r="I10" s="55">
        <v>0.4688</v>
      </c>
      <c r="J10" s="55">
        <v>0.3312</v>
      </c>
      <c r="K10" s="57"/>
      <c r="L10" s="10">
        <v>16</v>
      </c>
      <c r="M10" s="55">
        <v>0.5</v>
      </c>
      <c r="N10" s="10">
        <v>1</v>
      </c>
      <c r="O10" s="55">
        <v>0.0313</v>
      </c>
      <c r="P10" s="14">
        <v>0.985</v>
      </c>
      <c r="Q10" s="57"/>
      <c r="R10" s="10">
        <v>0</v>
      </c>
      <c r="S10" s="55">
        <v>0</v>
      </c>
    </row>
    <row r="11" ht="20" customHeight="1" spans="1:19">
      <c r="A11" s="9" t="s">
        <v>62</v>
      </c>
      <c r="B11" s="10" t="s">
        <v>91</v>
      </c>
      <c r="C11" s="11">
        <v>31</v>
      </c>
      <c r="D11" s="10">
        <v>81.35</v>
      </c>
      <c r="E11" s="12"/>
      <c r="F11" s="13"/>
      <c r="G11" s="14">
        <v>0.97</v>
      </c>
      <c r="H11" s="10">
        <v>6</v>
      </c>
      <c r="I11" s="55">
        <v>0.1935</v>
      </c>
      <c r="J11" s="55"/>
      <c r="K11" s="57"/>
      <c r="L11" s="10">
        <v>15</v>
      </c>
      <c r="M11" s="55">
        <v>0.4839</v>
      </c>
      <c r="N11" s="10">
        <v>9</v>
      </c>
      <c r="O11" s="55">
        <v>0.2903</v>
      </c>
      <c r="P11" s="14"/>
      <c r="Q11" s="57"/>
      <c r="R11" s="10">
        <v>1</v>
      </c>
      <c r="S11" s="55">
        <v>0.03</v>
      </c>
    </row>
    <row r="12" ht="20" customHeight="1" spans="1:19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</row>
    <row r="13" ht="20" customHeight="1" spans="1:19">
      <c r="A13" s="16" t="s">
        <v>64</v>
      </c>
      <c r="B13" s="17" t="s">
        <v>92</v>
      </c>
      <c r="C13" s="18">
        <v>33</v>
      </c>
      <c r="D13" s="10">
        <v>86.09</v>
      </c>
      <c r="E13" s="19">
        <v>87.02</v>
      </c>
      <c r="F13" s="20">
        <v>83.18</v>
      </c>
      <c r="G13" s="21">
        <v>0.94</v>
      </c>
      <c r="H13" s="17">
        <v>17</v>
      </c>
      <c r="I13" s="58">
        <v>0.515</v>
      </c>
      <c r="J13" s="58">
        <v>0.485</v>
      </c>
      <c r="K13" s="59">
        <v>0.326</v>
      </c>
      <c r="L13" s="17">
        <v>11</v>
      </c>
      <c r="M13" s="58">
        <v>0.33</v>
      </c>
      <c r="N13" s="17">
        <v>3</v>
      </c>
      <c r="O13" s="58">
        <v>0.01</v>
      </c>
      <c r="P13" s="60">
        <v>0.0735</v>
      </c>
      <c r="Q13" s="59">
        <v>0.9637</v>
      </c>
      <c r="R13" s="17">
        <v>2</v>
      </c>
      <c r="S13" s="58">
        <v>0.06</v>
      </c>
    </row>
    <row r="14" ht="20" customHeight="1" spans="1:19">
      <c r="A14" s="16" t="s">
        <v>66</v>
      </c>
      <c r="B14" s="17" t="s">
        <v>92</v>
      </c>
      <c r="C14" s="11">
        <v>35</v>
      </c>
      <c r="D14" s="10">
        <v>87.9</v>
      </c>
      <c r="E14" s="22"/>
      <c r="F14" s="20"/>
      <c r="G14" s="21">
        <v>1</v>
      </c>
      <c r="H14" s="10">
        <v>16</v>
      </c>
      <c r="I14" s="43">
        <v>0.46</v>
      </c>
      <c r="J14" s="43"/>
      <c r="K14" s="59"/>
      <c r="L14" s="10">
        <v>17</v>
      </c>
      <c r="M14" s="43">
        <v>0.485</v>
      </c>
      <c r="N14" s="17">
        <v>2</v>
      </c>
      <c r="O14" s="58">
        <v>0.057</v>
      </c>
      <c r="P14" s="29"/>
      <c r="Q14" s="59"/>
      <c r="R14" s="10">
        <v>0</v>
      </c>
      <c r="S14" s="58">
        <v>0</v>
      </c>
    </row>
    <row r="15" ht="20" customHeight="1" spans="1:19">
      <c r="A15" s="16" t="s">
        <v>68</v>
      </c>
      <c r="B15" s="10" t="s">
        <v>93</v>
      </c>
      <c r="C15" s="11">
        <v>33</v>
      </c>
      <c r="D15" s="23">
        <v>84.93</v>
      </c>
      <c r="E15" s="24">
        <v>84.15</v>
      </c>
      <c r="F15" s="20"/>
      <c r="G15" s="21">
        <v>0.97</v>
      </c>
      <c r="H15" s="10">
        <v>14</v>
      </c>
      <c r="I15" s="43">
        <v>0.42</v>
      </c>
      <c r="J15" s="43">
        <v>0.365</v>
      </c>
      <c r="K15" s="59"/>
      <c r="L15" s="10">
        <v>15</v>
      </c>
      <c r="M15" s="43">
        <v>0.45</v>
      </c>
      <c r="N15" s="10">
        <v>3</v>
      </c>
      <c r="O15" s="43">
        <v>0.013</v>
      </c>
      <c r="P15" s="29">
        <v>0.1111</v>
      </c>
      <c r="Q15" s="59"/>
      <c r="R15" s="10">
        <v>1</v>
      </c>
      <c r="S15" s="58">
        <v>0.03</v>
      </c>
    </row>
    <row r="16" ht="20" customHeight="1" spans="1:19">
      <c r="A16" s="16" t="s">
        <v>69</v>
      </c>
      <c r="B16" s="10" t="s">
        <v>93</v>
      </c>
      <c r="C16" s="11">
        <v>30</v>
      </c>
      <c r="D16" s="23">
        <v>81.39</v>
      </c>
      <c r="E16" s="22"/>
      <c r="F16" s="20"/>
      <c r="G16" s="21">
        <v>0.93</v>
      </c>
      <c r="H16" s="10">
        <v>9</v>
      </c>
      <c r="I16" s="43">
        <v>0.3</v>
      </c>
      <c r="J16" s="43"/>
      <c r="K16" s="59"/>
      <c r="L16" s="10">
        <v>15</v>
      </c>
      <c r="M16" s="43">
        <v>0.5</v>
      </c>
      <c r="N16" s="10">
        <v>4</v>
      </c>
      <c r="O16" s="43">
        <v>0.133</v>
      </c>
      <c r="P16" s="29"/>
      <c r="Q16" s="59"/>
      <c r="R16" s="10">
        <v>1</v>
      </c>
      <c r="S16" s="58">
        <v>0.033</v>
      </c>
    </row>
    <row r="17" ht="20" customHeight="1" spans="1:19">
      <c r="A17" s="16" t="s">
        <v>71</v>
      </c>
      <c r="B17" s="10" t="s">
        <v>94</v>
      </c>
      <c r="C17" s="11">
        <v>31</v>
      </c>
      <c r="D17" s="23">
        <v>79.78</v>
      </c>
      <c r="E17" s="19">
        <v>78.32</v>
      </c>
      <c r="F17" s="20"/>
      <c r="G17" s="21">
        <v>0.935</v>
      </c>
      <c r="H17" s="10">
        <v>6</v>
      </c>
      <c r="I17" s="43">
        <v>0.19</v>
      </c>
      <c r="J17" s="60">
        <v>0.0005</v>
      </c>
      <c r="K17" s="59"/>
      <c r="L17" s="10">
        <v>16</v>
      </c>
      <c r="M17" s="43">
        <v>0.516</v>
      </c>
      <c r="N17" s="10">
        <v>7</v>
      </c>
      <c r="O17" s="43">
        <v>0.225</v>
      </c>
      <c r="P17" s="60">
        <v>0.29</v>
      </c>
      <c r="Q17" s="59"/>
      <c r="R17" s="10">
        <v>2</v>
      </c>
      <c r="S17" s="58">
        <v>0.064</v>
      </c>
    </row>
    <row r="18" ht="20" customHeight="1" spans="1:19">
      <c r="A18" s="16" t="s">
        <v>73</v>
      </c>
      <c r="B18" s="10" t="s">
        <v>94</v>
      </c>
      <c r="C18" s="25">
        <v>31</v>
      </c>
      <c r="D18" s="25">
        <v>76.87</v>
      </c>
      <c r="E18" s="22"/>
      <c r="F18" s="20"/>
      <c r="G18" s="26">
        <v>0.967</v>
      </c>
      <c r="H18" s="27">
        <v>1</v>
      </c>
      <c r="I18" s="61">
        <v>0.032</v>
      </c>
      <c r="J18" s="29"/>
      <c r="K18" s="59"/>
      <c r="L18" s="27">
        <v>18</v>
      </c>
      <c r="M18" s="61">
        <v>0.58</v>
      </c>
      <c r="N18" s="27">
        <v>11</v>
      </c>
      <c r="O18" s="61">
        <v>0.354</v>
      </c>
      <c r="P18" s="29"/>
      <c r="Q18" s="59"/>
      <c r="R18" s="27">
        <v>1</v>
      </c>
      <c r="S18" s="61">
        <v>0.032</v>
      </c>
    </row>
    <row r="19" spans="1:19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</row>
    <row r="20" spans="1:19">
      <c r="A20" s="3" t="s">
        <v>1</v>
      </c>
      <c r="B20" s="4" t="s">
        <v>2</v>
      </c>
      <c r="C20" s="5" t="s">
        <v>3</v>
      </c>
      <c r="D20" s="4" t="s">
        <v>4</v>
      </c>
      <c r="E20" s="6" t="s">
        <v>5</v>
      </c>
      <c r="F20" s="6" t="s">
        <v>6</v>
      </c>
      <c r="G20" s="7" t="s">
        <v>7</v>
      </c>
      <c r="H20" s="8" t="s">
        <v>8</v>
      </c>
      <c r="I20" s="53"/>
      <c r="J20" s="53" t="s">
        <v>9</v>
      </c>
      <c r="K20" s="53" t="s">
        <v>10</v>
      </c>
      <c r="L20" s="8" t="s">
        <v>11</v>
      </c>
      <c r="M20" s="54"/>
      <c r="N20" s="8" t="s">
        <v>12</v>
      </c>
      <c r="O20" s="54"/>
      <c r="P20" s="54" t="s">
        <v>13</v>
      </c>
      <c r="Q20" s="54" t="s">
        <v>14</v>
      </c>
      <c r="R20" s="8" t="s">
        <v>15</v>
      </c>
      <c r="S20" s="54"/>
    </row>
    <row r="21" spans="1:19">
      <c r="A21" s="3"/>
      <c r="B21" s="4"/>
      <c r="C21" s="5"/>
      <c r="D21" s="4"/>
      <c r="E21" s="6"/>
      <c r="F21" s="6"/>
      <c r="G21" s="7"/>
      <c r="H21" s="8" t="s">
        <v>16</v>
      </c>
      <c r="I21" s="53" t="s">
        <v>17</v>
      </c>
      <c r="J21" s="53"/>
      <c r="K21" s="53"/>
      <c r="L21" s="8" t="s">
        <v>18</v>
      </c>
      <c r="M21" s="54" t="s">
        <v>17</v>
      </c>
      <c r="N21" s="8" t="s">
        <v>19</v>
      </c>
      <c r="O21" s="54" t="s">
        <v>17</v>
      </c>
      <c r="P21" s="54"/>
      <c r="Q21" s="54"/>
      <c r="R21" s="8" t="s">
        <v>20</v>
      </c>
      <c r="S21" s="54" t="s">
        <v>17</v>
      </c>
    </row>
    <row r="22" ht="20" customHeight="1" spans="1:19">
      <c r="A22" s="9" t="s">
        <v>21</v>
      </c>
      <c r="B22" s="10" t="s">
        <v>95</v>
      </c>
      <c r="C22" s="10">
        <v>32</v>
      </c>
      <c r="D22" s="23">
        <v>89.05</v>
      </c>
      <c r="E22" s="23">
        <v>90.7377777777778</v>
      </c>
      <c r="F22" s="28">
        <v>89.6994086021505</v>
      </c>
      <c r="G22" s="29">
        <v>0.9687</v>
      </c>
      <c r="H22" s="10">
        <v>18</v>
      </c>
      <c r="I22" s="43">
        <v>0.5625</v>
      </c>
      <c r="J22" s="43">
        <v>0.746031746031746</v>
      </c>
      <c r="K22" s="57">
        <v>67.2043010752688</v>
      </c>
      <c r="L22" s="10">
        <v>13</v>
      </c>
      <c r="M22" s="43">
        <v>0.40625</v>
      </c>
      <c r="N22" s="10">
        <v>0</v>
      </c>
      <c r="O22" s="43">
        <v>0</v>
      </c>
      <c r="P22" s="29">
        <v>0.984126984126984</v>
      </c>
      <c r="Q22" s="57">
        <v>97.8494623655914</v>
      </c>
      <c r="R22" s="10">
        <v>1</v>
      </c>
      <c r="S22" s="43">
        <v>0.03125</v>
      </c>
    </row>
    <row r="23" ht="20" customHeight="1" spans="1:19">
      <c r="A23" s="9" t="s">
        <v>23</v>
      </c>
      <c r="B23" s="10" t="s">
        <v>95</v>
      </c>
      <c r="C23" s="11">
        <v>31</v>
      </c>
      <c r="D23" s="23">
        <v>92.48</v>
      </c>
      <c r="E23" s="23"/>
      <c r="F23" s="30"/>
      <c r="G23" s="29">
        <v>1</v>
      </c>
      <c r="H23" s="10">
        <v>29</v>
      </c>
      <c r="I23" s="43">
        <v>0.935483870967742</v>
      </c>
      <c r="J23" s="43"/>
      <c r="K23" s="57"/>
      <c r="L23" s="10">
        <v>2</v>
      </c>
      <c r="M23" s="43">
        <v>0.0645161290322581</v>
      </c>
      <c r="N23" s="10">
        <v>0</v>
      </c>
      <c r="O23" s="43">
        <v>0</v>
      </c>
      <c r="P23" s="29"/>
      <c r="Q23" s="57"/>
      <c r="R23" s="10">
        <v>0</v>
      </c>
      <c r="S23" s="43">
        <v>0</v>
      </c>
    </row>
    <row r="24" ht="20" customHeight="1" spans="1:19">
      <c r="A24" s="9" t="s">
        <v>24</v>
      </c>
      <c r="B24" s="10" t="s">
        <v>96</v>
      </c>
      <c r="C24" s="11">
        <v>31</v>
      </c>
      <c r="D24" s="23">
        <v>85.77</v>
      </c>
      <c r="E24" s="23">
        <v>87.9033333333333</v>
      </c>
      <c r="F24" s="30"/>
      <c r="G24" s="29">
        <v>0.9355</v>
      </c>
      <c r="H24" s="10">
        <v>17</v>
      </c>
      <c r="I24" s="43">
        <v>0.548387096774194</v>
      </c>
      <c r="J24" s="43">
        <v>0.587301587301587</v>
      </c>
      <c r="K24" s="57"/>
      <c r="L24" s="10">
        <v>9</v>
      </c>
      <c r="M24" s="43">
        <v>0.290322580645161</v>
      </c>
      <c r="N24" s="10">
        <v>3</v>
      </c>
      <c r="O24" s="43">
        <v>0.0967741935483871</v>
      </c>
      <c r="P24" s="29">
        <v>0.968253968253968</v>
      </c>
      <c r="Q24" s="57"/>
      <c r="R24" s="10">
        <v>2</v>
      </c>
      <c r="S24" s="43">
        <v>0.0645161290322581</v>
      </c>
    </row>
    <row r="25" ht="20" customHeight="1" spans="1:19">
      <c r="A25" s="9" t="s">
        <v>26</v>
      </c>
      <c r="B25" s="10" t="s">
        <v>96</v>
      </c>
      <c r="C25" s="11">
        <v>32</v>
      </c>
      <c r="D25" s="23">
        <v>89.97</v>
      </c>
      <c r="E25" s="23"/>
      <c r="F25" s="30"/>
      <c r="G25" s="29">
        <v>1</v>
      </c>
      <c r="H25" s="10">
        <v>20</v>
      </c>
      <c r="I25" s="43">
        <v>0.625</v>
      </c>
      <c r="J25" s="43"/>
      <c r="K25" s="57"/>
      <c r="L25" s="10">
        <v>10</v>
      </c>
      <c r="M25" s="43">
        <v>0.3125</v>
      </c>
      <c r="N25" s="10">
        <v>2</v>
      </c>
      <c r="O25" s="43">
        <v>0.0625</v>
      </c>
      <c r="P25" s="29"/>
      <c r="Q25" s="57"/>
      <c r="R25" s="10">
        <v>0</v>
      </c>
      <c r="S25" s="43">
        <v>0</v>
      </c>
    </row>
    <row r="26" ht="20" customHeight="1" spans="1:19">
      <c r="A26" s="9" t="s">
        <v>27</v>
      </c>
      <c r="B26" s="10" t="s">
        <v>97</v>
      </c>
      <c r="C26" s="11">
        <v>30</v>
      </c>
      <c r="D26" s="23">
        <v>89.17</v>
      </c>
      <c r="E26" s="23">
        <v>90.495</v>
      </c>
      <c r="F26" s="30"/>
      <c r="G26" s="29">
        <v>0.9667</v>
      </c>
      <c r="H26" s="10">
        <v>19</v>
      </c>
      <c r="I26" s="43">
        <v>0.633333333333333</v>
      </c>
      <c r="J26" s="43">
        <v>0.683333333333333</v>
      </c>
      <c r="K26" s="57"/>
      <c r="L26" s="10">
        <v>6</v>
      </c>
      <c r="M26" s="43">
        <v>0.2</v>
      </c>
      <c r="N26" s="10">
        <v>4</v>
      </c>
      <c r="O26" s="43">
        <v>0.133333333333333</v>
      </c>
      <c r="P26" s="29">
        <v>0.983333333333333</v>
      </c>
      <c r="Q26" s="57"/>
      <c r="R26" s="10">
        <v>1</v>
      </c>
      <c r="S26" s="43">
        <v>0.0333333333333333</v>
      </c>
    </row>
    <row r="27" ht="20" customHeight="1" spans="1:19">
      <c r="A27" s="9" t="s">
        <v>29</v>
      </c>
      <c r="B27" s="10" t="s">
        <v>97</v>
      </c>
      <c r="C27" s="11">
        <v>30</v>
      </c>
      <c r="D27" s="23">
        <v>91.82</v>
      </c>
      <c r="E27" s="23"/>
      <c r="F27" s="31"/>
      <c r="G27" s="29">
        <v>1</v>
      </c>
      <c r="H27" s="10">
        <v>22</v>
      </c>
      <c r="I27" s="43">
        <v>0.733333333333333</v>
      </c>
      <c r="J27" s="43"/>
      <c r="K27" s="57"/>
      <c r="L27" s="10">
        <v>7</v>
      </c>
      <c r="M27" s="43">
        <v>0.233333333333333</v>
      </c>
      <c r="N27" s="10">
        <v>1</v>
      </c>
      <c r="O27" s="43">
        <v>0.0333333333333333</v>
      </c>
      <c r="P27" s="29"/>
      <c r="Q27" s="57"/>
      <c r="R27" s="10">
        <v>0</v>
      </c>
      <c r="S27" s="43">
        <v>0</v>
      </c>
    </row>
    <row r="28" ht="20" customHeight="1" spans="1:19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</row>
    <row r="29" ht="20" customHeight="1" spans="1:19">
      <c r="A29" s="9" t="s">
        <v>30</v>
      </c>
      <c r="B29" s="10" t="s">
        <v>98</v>
      </c>
      <c r="C29" s="32">
        <v>34</v>
      </c>
      <c r="D29" s="23">
        <v>89.19</v>
      </c>
      <c r="E29" s="33">
        <v>88.9</v>
      </c>
      <c r="F29" s="34">
        <v>83.32</v>
      </c>
      <c r="G29" s="29">
        <v>0.9706</v>
      </c>
      <c r="H29" s="10">
        <v>26</v>
      </c>
      <c r="I29" s="43">
        <v>0.7647</v>
      </c>
      <c r="J29" s="43">
        <v>0.7647</v>
      </c>
      <c r="K29" s="62">
        <v>0.7385</v>
      </c>
      <c r="L29" s="10">
        <v>4</v>
      </c>
      <c r="M29" s="43">
        <v>0.1176</v>
      </c>
      <c r="N29" s="10">
        <v>1</v>
      </c>
      <c r="O29" s="43">
        <v>0.0294</v>
      </c>
      <c r="P29" s="29">
        <v>0.9692</v>
      </c>
      <c r="Q29" s="62">
        <v>0.9695</v>
      </c>
      <c r="R29" s="10">
        <v>1</v>
      </c>
      <c r="S29" s="43">
        <v>0.0294</v>
      </c>
    </row>
    <row r="30" ht="20" customHeight="1" spans="1:19">
      <c r="A30" s="9" t="s">
        <v>32</v>
      </c>
      <c r="B30" s="10" t="s">
        <v>98</v>
      </c>
      <c r="C30" s="32">
        <v>31</v>
      </c>
      <c r="D30" s="23">
        <v>88.57</v>
      </c>
      <c r="E30" s="35"/>
      <c r="F30" s="34"/>
      <c r="G30" s="29">
        <v>0.9677</v>
      </c>
      <c r="H30" s="10">
        <v>22</v>
      </c>
      <c r="I30" s="43">
        <v>0.7097</v>
      </c>
      <c r="J30" s="43">
        <v>0.7097</v>
      </c>
      <c r="K30" s="60"/>
      <c r="L30" s="10">
        <v>4</v>
      </c>
      <c r="M30" s="43">
        <v>0.129</v>
      </c>
      <c r="N30" s="10">
        <v>3</v>
      </c>
      <c r="O30" s="43">
        <v>0.0968</v>
      </c>
      <c r="P30" s="29"/>
      <c r="Q30" s="60"/>
      <c r="R30" s="10">
        <v>1</v>
      </c>
      <c r="S30" s="43">
        <v>0.0323</v>
      </c>
    </row>
    <row r="31" ht="20" customHeight="1" spans="1:19">
      <c r="A31" s="9" t="s">
        <v>33</v>
      </c>
      <c r="B31" s="10" t="s">
        <v>99</v>
      </c>
      <c r="C31" s="32">
        <v>32</v>
      </c>
      <c r="D31" s="23">
        <v>82.44</v>
      </c>
      <c r="E31" s="36">
        <v>81.69</v>
      </c>
      <c r="F31" s="34"/>
      <c r="G31" s="29">
        <v>0.9688</v>
      </c>
      <c r="H31" s="10">
        <v>15</v>
      </c>
      <c r="I31" s="43">
        <v>0.4688</v>
      </c>
      <c r="J31" s="43">
        <v>0.4688</v>
      </c>
      <c r="K31" s="63">
        <v>0.4853</v>
      </c>
      <c r="L31" s="10">
        <v>14</v>
      </c>
      <c r="M31" s="43">
        <v>0.4375</v>
      </c>
      <c r="N31" s="10">
        <v>2</v>
      </c>
      <c r="O31" s="43">
        <v>0.0625</v>
      </c>
      <c r="P31" s="29">
        <v>0.9706</v>
      </c>
      <c r="Q31" s="29"/>
      <c r="R31" s="10">
        <v>1</v>
      </c>
      <c r="S31" s="43">
        <v>0.0312</v>
      </c>
    </row>
    <row r="32" ht="20" customHeight="1" spans="1:19">
      <c r="A32" s="9" t="s">
        <v>35</v>
      </c>
      <c r="B32" s="37" t="s">
        <v>99</v>
      </c>
      <c r="C32" s="32">
        <v>36</v>
      </c>
      <c r="D32" s="23">
        <v>81.03</v>
      </c>
      <c r="E32" s="38"/>
      <c r="F32" s="34"/>
      <c r="G32" s="29">
        <v>0.9722</v>
      </c>
      <c r="H32" s="10">
        <v>18</v>
      </c>
      <c r="I32" s="43">
        <v>0.5</v>
      </c>
      <c r="J32" s="43">
        <v>0.5</v>
      </c>
      <c r="K32" s="64"/>
      <c r="L32" s="10">
        <v>8</v>
      </c>
      <c r="M32" s="43">
        <v>0.2222</v>
      </c>
      <c r="N32" s="10">
        <v>9</v>
      </c>
      <c r="O32" s="43">
        <v>0.25</v>
      </c>
      <c r="P32" s="29"/>
      <c r="Q32" s="62"/>
      <c r="R32" s="10">
        <v>1</v>
      </c>
      <c r="S32" s="43">
        <v>0.0278</v>
      </c>
    </row>
    <row r="33" ht="20" customHeight="1" spans="1:19">
      <c r="A33" s="9" t="s">
        <v>38</v>
      </c>
      <c r="B33" s="37" t="s">
        <v>100</v>
      </c>
      <c r="C33" s="32">
        <v>32</v>
      </c>
      <c r="D33" s="23">
        <v>83.7</v>
      </c>
      <c r="E33" s="36">
        <v>82.56</v>
      </c>
      <c r="F33" s="34"/>
      <c r="G33" s="29">
        <v>0.9375</v>
      </c>
      <c r="H33" s="10">
        <v>19</v>
      </c>
      <c r="I33" s="43">
        <v>0.5938</v>
      </c>
      <c r="J33" s="43">
        <v>0.5938</v>
      </c>
      <c r="K33" s="65">
        <v>0.5</v>
      </c>
      <c r="L33" s="10">
        <v>7</v>
      </c>
      <c r="M33" s="43">
        <v>0.2188</v>
      </c>
      <c r="N33" s="10">
        <v>4</v>
      </c>
      <c r="O33" s="43">
        <v>0.125</v>
      </c>
      <c r="P33" s="29">
        <v>0.9688</v>
      </c>
      <c r="Q33" s="60"/>
      <c r="R33" s="10">
        <v>2</v>
      </c>
      <c r="S33" s="43">
        <v>0.0625</v>
      </c>
    </row>
    <row r="34" s="1" customFormat="1" ht="20" customHeight="1" spans="1:19">
      <c r="A34" s="9" t="s">
        <v>37</v>
      </c>
      <c r="B34" s="39" t="s">
        <v>100</v>
      </c>
      <c r="C34" s="40">
        <v>32</v>
      </c>
      <c r="D34" s="41">
        <v>81.41</v>
      </c>
      <c r="E34" s="22"/>
      <c r="F34" s="42"/>
      <c r="G34" s="43">
        <v>1</v>
      </c>
      <c r="H34" s="39">
        <v>13</v>
      </c>
      <c r="I34" s="43">
        <v>0.4333</v>
      </c>
      <c r="J34" s="43">
        <v>0.4333</v>
      </c>
      <c r="K34" s="66"/>
      <c r="L34" s="39">
        <v>9</v>
      </c>
      <c r="M34" s="43">
        <v>0.2813</v>
      </c>
      <c r="N34" s="39">
        <v>10</v>
      </c>
      <c r="O34" s="43">
        <v>0.3125</v>
      </c>
      <c r="P34" s="43"/>
      <c r="Q34" s="58"/>
      <c r="R34" s="39">
        <v>0</v>
      </c>
      <c r="S34" s="43">
        <v>0</v>
      </c>
    </row>
    <row r="35" spans="1:19">
      <c r="A35" s="3" t="s">
        <v>1</v>
      </c>
      <c r="B35" s="4" t="s">
        <v>2</v>
      </c>
      <c r="C35" s="5" t="s">
        <v>3</v>
      </c>
      <c r="D35" s="4" t="s">
        <v>4</v>
      </c>
      <c r="E35" s="6" t="s">
        <v>5</v>
      </c>
      <c r="F35" s="6" t="s">
        <v>6</v>
      </c>
      <c r="G35" s="7" t="s">
        <v>7</v>
      </c>
      <c r="H35" s="8" t="s">
        <v>8</v>
      </c>
      <c r="I35" s="53"/>
      <c r="J35" s="53" t="s">
        <v>9</v>
      </c>
      <c r="K35" s="53" t="s">
        <v>10</v>
      </c>
      <c r="L35" s="8" t="s">
        <v>11</v>
      </c>
      <c r="M35" s="54"/>
      <c r="N35" s="8" t="s">
        <v>12</v>
      </c>
      <c r="O35" s="54"/>
      <c r="P35" s="54" t="s">
        <v>13</v>
      </c>
      <c r="Q35" s="54" t="s">
        <v>14</v>
      </c>
      <c r="R35" s="8" t="s">
        <v>15</v>
      </c>
      <c r="S35" s="54"/>
    </row>
    <row r="36" spans="1:19">
      <c r="A36" s="3"/>
      <c r="B36" s="4"/>
      <c r="C36" s="5"/>
      <c r="D36" s="4"/>
      <c r="E36" s="6"/>
      <c r="F36" s="6"/>
      <c r="G36" s="7"/>
      <c r="H36" s="8" t="s">
        <v>16</v>
      </c>
      <c r="I36" s="53" t="s">
        <v>17</v>
      </c>
      <c r="J36" s="53"/>
      <c r="K36" s="53"/>
      <c r="L36" s="8" t="s">
        <v>18</v>
      </c>
      <c r="M36" s="54" t="s">
        <v>17</v>
      </c>
      <c r="N36" s="8" t="s">
        <v>19</v>
      </c>
      <c r="O36" s="54" t="s">
        <v>17</v>
      </c>
      <c r="P36" s="54"/>
      <c r="Q36" s="54"/>
      <c r="R36" s="8" t="s">
        <v>20</v>
      </c>
      <c r="S36" s="54" t="s">
        <v>17</v>
      </c>
    </row>
    <row r="37" ht="20" customHeight="1" spans="1:19">
      <c r="A37" s="44" t="s">
        <v>40</v>
      </c>
      <c r="B37" s="17" t="s">
        <v>101</v>
      </c>
      <c r="C37" s="10">
        <v>29</v>
      </c>
      <c r="D37" s="45">
        <v>52.76</v>
      </c>
      <c r="E37" s="46">
        <v>51.99</v>
      </c>
      <c r="F37" s="13">
        <v>61.21</v>
      </c>
      <c r="G37" s="14">
        <v>0.3793</v>
      </c>
      <c r="H37" s="10">
        <v>2</v>
      </c>
      <c r="I37" s="58">
        <v>0.069</v>
      </c>
      <c r="J37" s="58">
        <v>0.069</v>
      </c>
      <c r="K37" s="67">
        <v>0.1351</v>
      </c>
      <c r="L37" s="17">
        <v>1</v>
      </c>
      <c r="M37" s="58">
        <v>0.0345</v>
      </c>
      <c r="N37" s="17">
        <v>8</v>
      </c>
      <c r="O37" s="58">
        <v>0.2758</v>
      </c>
      <c r="P37" s="14">
        <v>0.3793</v>
      </c>
      <c r="Q37" s="67">
        <v>0.54</v>
      </c>
      <c r="R37" s="17">
        <v>18</v>
      </c>
      <c r="S37" s="58">
        <v>0.62</v>
      </c>
    </row>
    <row r="38" ht="20" customHeight="1" spans="1:19">
      <c r="A38" s="44" t="s">
        <v>42</v>
      </c>
      <c r="B38" s="17" t="s">
        <v>101</v>
      </c>
      <c r="C38" s="10">
        <v>27</v>
      </c>
      <c r="D38" s="45">
        <v>51.22</v>
      </c>
      <c r="E38" s="46"/>
      <c r="F38" s="13"/>
      <c r="G38" s="14">
        <v>0.5185</v>
      </c>
      <c r="H38" s="10">
        <v>1</v>
      </c>
      <c r="I38" s="43">
        <v>0.037</v>
      </c>
      <c r="J38" s="43">
        <v>0.037</v>
      </c>
      <c r="K38" s="65"/>
      <c r="L38" s="10">
        <v>5</v>
      </c>
      <c r="M38" s="43">
        <v>0.185</v>
      </c>
      <c r="N38" s="10">
        <v>8</v>
      </c>
      <c r="O38" s="43">
        <v>0.2963</v>
      </c>
      <c r="P38" s="14">
        <v>0.5185</v>
      </c>
      <c r="Q38" s="65"/>
      <c r="R38" s="10">
        <v>13</v>
      </c>
      <c r="S38" s="43">
        <v>0.4814</v>
      </c>
    </row>
    <row r="39" ht="20" customHeight="1" spans="1:19">
      <c r="A39" s="44" t="s">
        <v>43</v>
      </c>
      <c r="B39" s="10" t="s">
        <v>102</v>
      </c>
      <c r="C39" s="10">
        <v>18</v>
      </c>
      <c r="D39" s="23">
        <v>70.42</v>
      </c>
      <c r="E39" s="45">
        <v>70.42</v>
      </c>
      <c r="F39" s="13"/>
      <c r="G39" s="14">
        <v>0.7222</v>
      </c>
      <c r="H39" s="10">
        <v>7</v>
      </c>
      <c r="I39" s="43">
        <v>0.3889</v>
      </c>
      <c r="J39" s="43">
        <v>0.3889</v>
      </c>
      <c r="K39" s="63"/>
      <c r="L39" s="10">
        <v>5</v>
      </c>
      <c r="M39" s="43">
        <v>0.2778</v>
      </c>
      <c r="N39" s="10">
        <v>1</v>
      </c>
      <c r="O39" s="43">
        <v>0.0556</v>
      </c>
      <c r="P39" s="14">
        <v>0.7222</v>
      </c>
      <c r="Q39" s="63"/>
      <c r="R39" s="10">
        <v>5</v>
      </c>
      <c r="S39" s="43">
        <v>0.2778</v>
      </c>
    </row>
    <row r="40" ht="20" customHeight="1" spans="1:19">
      <c r="A40" s="44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</row>
    <row r="41" ht="20" customHeight="1" spans="1:19">
      <c r="A41" s="44" t="s">
        <v>44</v>
      </c>
      <c r="B41" s="14" t="s">
        <v>103</v>
      </c>
      <c r="C41" s="10">
        <v>32</v>
      </c>
      <c r="D41" s="47">
        <v>68.71</v>
      </c>
      <c r="E41" s="36">
        <v>72.06</v>
      </c>
      <c r="F41" s="48">
        <v>71.03</v>
      </c>
      <c r="G41" s="14">
        <v>0.7188</v>
      </c>
      <c r="H41" s="10">
        <v>11</v>
      </c>
      <c r="I41" s="43">
        <v>0.3437</v>
      </c>
      <c r="J41" s="43">
        <v>0.4918</v>
      </c>
      <c r="K41" s="67">
        <v>0.4239</v>
      </c>
      <c r="L41" s="10">
        <v>7</v>
      </c>
      <c r="M41" s="43">
        <v>0.2187</v>
      </c>
      <c r="N41" s="10">
        <v>5</v>
      </c>
      <c r="O41" s="43">
        <v>0.1563</v>
      </c>
      <c r="P41" s="29">
        <v>0.1147</v>
      </c>
      <c r="Q41" s="68">
        <v>0.762</v>
      </c>
      <c r="R41" s="10">
        <v>9</v>
      </c>
      <c r="S41" s="43">
        <v>0.2812</v>
      </c>
    </row>
    <row r="42" ht="20" customHeight="1" spans="1:19">
      <c r="A42" s="44" t="s">
        <v>46</v>
      </c>
      <c r="B42" s="14" t="s">
        <v>103</v>
      </c>
      <c r="C42" s="10">
        <v>29</v>
      </c>
      <c r="D42" s="47">
        <v>75.76</v>
      </c>
      <c r="E42" s="38"/>
      <c r="F42" s="20"/>
      <c r="G42" s="14">
        <v>0.793</v>
      </c>
      <c r="H42" s="10">
        <v>19</v>
      </c>
      <c r="I42" s="43">
        <v>0.6551</v>
      </c>
      <c r="J42" s="43"/>
      <c r="K42" s="65"/>
      <c r="L42" s="10">
        <v>2</v>
      </c>
      <c r="M42" s="43">
        <v>0.069</v>
      </c>
      <c r="N42" s="10">
        <v>2</v>
      </c>
      <c r="O42" s="43">
        <v>0.069</v>
      </c>
      <c r="P42" s="29"/>
      <c r="Q42" s="65"/>
      <c r="R42" s="10">
        <v>6</v>
      </c>
      <c r="S42" s="43">
        <v>0.2069</v>
      </c>
    </row>
    <row r="43" ht="20" customHeight="1" spans="1:19">
      <c r="A43" s="44" t="s">
        <v>47</v>
      </c>
      <c r="B43" s="10" t="s">
        <v>102</v>
      </c>
      <c r="C43" s="10">
        <v>31</v>
      </c>
      <c r="D43" s="23">
        <v>69.3</v>
      </c>
      <c r="E43" s="45">
        <v>69.3</v>
      </c>
      <c r="F43" s="49"/>
      <c r="G43" s="14">
        <v>0.7741</v>
      </c>
      <c r="H43" s="10">
        <v>9</v>
      </c>
      <c r="I43" s="43">
        <v>0.2903</v>
      </c>
      <c r="J43" s="43">
        <v>0.2903</v>
      </c>
      <c r="K43" s="63"/>
      <c r="L43" s="10">
        <v>9</v>
      </c>
      <c r="M43" s="43">
        <v>0.2903</v>
      </c>
      <c r="N43" s="10">
        <v>6</v>
      </c>
      <c r="O43" s="43">
        <v>0.2903</v>
      </c>
      <c r="P43" s="43">
        <v>0.2903</v>
      </c>
      <c r="Q43" s="63"/>
      <c r="R43" s="10">
        <v>7</v>
      </c>
      <c r="S43" s="43">
        <v>0.2258</v>
      </c>
    </row>
    <row r="44" ht="20" customHeight="1" spans="1:19">
      <c r="A44" s="50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69"/>
    </row>
  </sheetData>
  <mergeCells count="111">
    <mergeCell ref="A1:S1"/>
    <mergeCell ref="H2:I2"/>
    <mergeCell ref="L2:M2"/>
    <mergeCell ref="N2:O2"/>
    <mergeCell ref="R2:S2"/>
    <mergeCell ref="A12:S12"/>
    <mergeCell ref="A19:S19"/>
    <mergeCell ref="H20:I20"/>
    <mergeCell ref="L20:M20"/>
    <mergeCell ref="N20:O20"/>
    <mergeCell ref="R20:S20"/>
    <mergeCell ref="A28:S28"/>
    <mergeCell ref="H35:I35"/>
    <mergeCell ref="L35:M35"/>
    <mergeCell ref="N35:O35"/>
    <mergeCell ref="R35:S35"/>
    <mergeCell ref="A40:S40"/>
    <mergeCell ref="A44:S44"/>
    <mergeCell ref="A2:A3"/>
    <mergeCell ref="A20:A21"/>
    <mergeCell ref="A35:A36"/>
    <mergeCell ref="B2:B3"/>
    <mergeCell ref="B20:B21"/>
    <mergeCell ref="B35:B36"/>
    <mergeCell ref="C2:C3"/>
    <mergeCell ref="C20:C21"/>
    <mergeCell ref="C35:C36"/>
    <mergeCell ref="D2:D3"/>
    <mergeCell ref="D20:D21"/>
    <mergeCell ref="D35:D36"/>
    <mergeCell ref="E2:E3"/>
    <mergeCell ref="E4:E5"/>
    <mergeCell ref="E6:E7"/>
    <mergeCell ref="E8:E9"/>
    <mergeCell ref="E10:E11"/>
    <mergeCell ref="E13:E14"/>
    <mergeCell ref="E15:E16"/>
    <mergeCell ref="E17:E18"/>
    <mergeCell ref="E20:E21"/>
    <mergeCell ref="E22:E23"/>
    <mergeCell ref="E24:E25"/>
    <mergeCell ref="E26:E27"/>
    <mergeCell ref="E29:E30"/>
    <mergeCell ref="E31:E32"/>
    <mergeCell ref="E33:E34"/>
    <mergeCell ref="E35:E36"/>
    <mergeCell ref="E37:E38"/>
    <mergeCell ref="E41:E42"/>
    <mergeCell ref="F2:F3"/>
    <mergeCell ref="F4:F11"/>
    <mergeCell ref="F13:F18"/>
    <mergeCell ref="F20:F21"/>
    <mergeCell ref="F22:F27"/>
    <mergeCell ref="F29:F34"/>
    <mergeCell ref="F35:F36"/>
    <mergeCell ref="F37:F39"/>
    <mergeCell ref="F41:F43"/>
    <mergeCell ref="G2:G3"/>
    <mergeCell ref="G20:G21"/>
    <mergeCell ref="G35:G36"/>
    <mergeCell ref="J2:J3"/>
    <mergeCell ref="J4:J5"/>
    <mergeCell ref="J6:J7"/>
    <mergeCell ref="J8:J9"/>
    <mergeCell ref="J10:J11"/>
    <mergeCell ref="J13:J14"/>
    <mergeCell ref="J15:J16"/>
    <mergeCell ref="J17:J18"/>
    <mergeCell ref="J20:J21"/>
    <mergeCell ref="J22:J23"/>
    <mergeCell ref="J24:J25"/>
    <mergeCell ref="J26:J27"/>
    <mergeCell ref="J35:J36"/>
    <mergeCell ref="J41:J42"/>
    <mergeCell ref="K2:K3"/>
    <mergeCell ref="K4:K11"/>
    <mergeCell ref="K13:K18"/>
    <mergeCell ref="K20:K21"/>
    <mergeCell ref="K22:K27"/>
    <mergeCell ref="K29:K30"/>
    <mergeCell ref="K31:K32"/>
    <mergeCell ref="K33:K34"/>
    <mergeCell ref="K35:K36"/>
    <mergeCell ref="K37:K39"/>
    <mergeCell ref="K41:K43"/>
    <mergeCell ref="P2:P3"/>
    <mergeCell ref="P4:P5"/>
    <mergeCell ref="P6:P7"/>
    <mergeCell ref="P8:P9"/>
    <mergeCell ref="P10:P11"/>
    <mergeCell ref="P13:P14"/>
    <mergeCell ref="P15:P16"/>
    <mergeCell ref="P17:P18"/>
    <mergeCell ref="P20:P21"/>
    <mergeCell ref="P22:P23"/>
    <mergeCell ref="P24:P25"/>
    <mergeCell ref="P26:P27"/>
    <mergeCell ref="P29:P30"/>
    <mergeCell ref="P31:P32"/>
    <mergeCell ref="P33:P34"/>
    <mergeCell ref="P35:P36"/>
    <mergeCell ref="P41:P42"/>
    <mergeCell ref="Q2:Q3"/>
    <mergeCell ref="Q4:Q11"/>
    <mergeCell ref="Q13:Q18"/>
    <mergeCell ref="Q20:Q21"/>
    <mergeCell ref="Q22:Q27"/>
    <mergeCell ref="Q29:Q34"/>
    <mergeCell ref="Q35:Q36"/>
    <mergeCell ref="Q37:Q39"/>
    <mergeCell ref="Q41:Q4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英 语</vt:lpstr>
      <vt:lpstr>语文</vt:lpstr>
      <vt:lpstr>数学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李铠</dc:creator>
  <cp:lastModifiedBy>钟凤平</cp:lastModifiedBy>
  <dcterms:created xsi:type="dcterms:W3CDTF">2021-10-13T09:02:00Z</dcterms:created>
  <dcterms:modified xsi:type="dcterms:W3CDTF">2023-12-28T03:15:58Z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F47264BBDCEB49A8A6ED4C7BA09A483C</vt:lpwstr>
  </property>
  <property fmtid="{D5CDD505-2E9C-101B-9397-08002B2CF9AE}" pid="3" name="KSOProductBuildVer">
    <vt:lpwstr>2052-12.1.0.16120</vt:lpwstr>
  </property>
</Properties>
</file>